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с 29 августа" sheetId="3" r:id="rId3"/>
  </sheets>
  <definedNames/>
  <calcPr fullCalcOnLoad="1"/>
</workbook>
</file>

<file path=xl/sharedStrings.xml><?xml version="1.0" encoding="utf-8"?>
<sst xmlns="http://schemas.openxmlformats.org/spreadsheetml/2006/main" count="153" uniqueCount="146">
  <si>
    <t xml:space="preserve">                                    Общество с Ограниченной Ответственностью Торговый дом “ИНЕЙ”</t>
  </si>
  <si>
    <t xml:space="preserve">                                                   355035, РФ, Ставропольский край, г. Ставрополь, Старомарьевское шоссе, 13</t>
  </si>
  <si>
    <t xml:space="preserve">      тел. (8652) 29-84-39, факс (8652) 945-845, e-mail: iney@stav.ru ИНН 2634079540, КПП 263401001</t>
  </si>
  <si>
    <t xml:space="preserve">р/с 40702810160220000115, к/с 30101810600000000660, БИК 040702660 </t>
  </si>
  <si>
    <t>Северо-Кавказский банк Сбербанка России в г.Ставрополь</t>
  </si>
  <si>
    <t xml:space="preserve"> УТВЕРЖДАЮ </t>
  </si>
  <si>
    <t>Генеральный директор</t>
  </si>
  <si>
    <t>ООО Торговый дом "Иней"</t>
  </si>
  <si>
    <t>_______________Пинчуков В.В</t>
  </si>
  <si>
    <t>Пинчуков В.В.</t>
  </si>
  <si>
    <t>ПРАЙС-ЛИСТ  №1  от 20 апреля 2013 г</t>
  </si>
  <si>
    <t>наименование продукции</t>
  </si>
  <si>
    <t>Жирность</t>
  </si>
  <si>
    <t xml:space="preserve">кол-во шт в кор. </t>
  </si>
  <si>
    <t>Цена Прайс листа ТД</t>
  </si>
  <si>
    <t>Цена отпуска с ОАО "ИНЕЙ"</t>
  </si>
  <si>
    <t>Цена Прайс листа ТД №2</t>
  </si>
  <si>
    <t xml:space="preserve">БРИКЕТЫ  </t>
  </si>
  <si>
    <t>«Ванильный» на вафлях фольга, 75 г</t>
  </si>
  <si>
    <t>Пломбир 15%«Вкус детства», 75 г фольга</t>
  </si>
  <si>
    <t>15% ГОСТ</t>
  </si>
  <si>
    <t>«Вкус детства», 75 г пергамент</t>
  </si>
  <si>
    <t xml:space="preserve">«С вареным сгущенным молоком» на вафлях, 85 г </t>
  </si>
  <si>
    <t>«С изюмом» на вафлях, 85 г</t>
  </si>
  <si>
    <t>«С киви», "изюм" на вафлях, 85 г</t>
  </si>
  <si>
    <t>«С черной смородиной» на вафлях, 90 г</t>
  </si>
  <si>
    <t>Шоколадный брикет с кусочками шоколада, 85</t>
  </si>
  <si>
    <t xml:space="preserve">«Вишня в шоколаде», 85 г   </t>
  </si>
  <si>
    <t>БАТОНЧИКИ В ШОКОЛАДНОЙ ГЛАЗУРИ</t>
  </si>
  <si>
    <t>«Инсайт» с орехом и карамелью, 50 г</t>
  </si>
  <si>
    <t>«INSIDE» ванильное с черносмор.джемом, 65 г</t>
  </si>
  <si>
    <t>«Манга-Танга» с кокосовым топлингом, 40 г</t>
  </si>
  <si>
    <t>«777» с вареной сгущенкой, 50 г</t>
  </si>
  <si>
    <t>"Вкус детства" пломбир 15%, 65г</t>
  </si>
  <si>
    <t>"Фея, гонки", 50г</t>
  </si>
  <si>
    <t>«Прикольное Лакомство» с джемом, 80 г</t>
  </si>
  <si>
    <t>8% ГОСТ</t>
  </si>
  <si>
    <t>ЭСКИМО В ШОКОЛАДНОЙ ГЛАЗУРИ, СЛИВОЧНО-КРЕМОВОЙ И ФРУКТОВОЙ</t>
  </si>
  <si>
    <t>«Империя Инея»  с черносливом и грецким ор, 70 г</t>
  </si>
  <si>
    <t>«Империя Инея» с кусочками вишни, 70 г</t>
  </si>
  <si>
    <t>«Империя Инея» ванильное, 70 г</t>
  </si>
  <si>
    <t>«Империя Иней» с карамелью, 70 г</t>
  </si>
  <si>
    <t>«Империя Иней» ванильное, 70 г</t>
  </si>
  <si>
    <t>«Пальчики оближешь» ,"Мумба - Юмба " ванильные,  62 г</t>
  </si>
  <si>
    <t>«Мумба-Юмба» шоколадное, 62 г</t>
  </si>
  <si>
    <t>«Футы-Нуты» в шоколадной глазури с орехами, 62 г</t>
  </si>
  <si>
    <t>«Бегемотт» ванильное с джемом, карамелью, 80 г</t>
  </si>
  <si>
    <t>" Главное"ванильное со сгущ. Молоком, 80 г</t>
  </si>
  <si>
    <t>«Обжорка» крем-брюле с воздушным рисом, 64 г</t>
  </si>
  <si>
    <t>«Love» бананово-клубничное в клубничной глазури,70 г</t>
  </si>
  <si>
    <t>«Золотая фишка» с шоколадной крошкой, 85 г</t>
  </si>
  <si>
    <t>«Пломбир-80» пломбир, 50 г</t>
  </si>
  <si>
    <t>«Твой мобильник», 54 г</t>
  </si>
  <si>
    <t>«Шахматное», кр-бр в белой глазури с маком, 64</t>
  </si>
  <si>
    <t>«Рафаэлла» в белой глазури с кокосовой стружкой, 64</t>
  </si>
  <si>
    <t>Ассорти «Фея, Гонки»  60 г</t>
  </si>
  <si>
    <t xml:space="preserve">Пломбир 15%«Вкус детства» пломбир, 80 г </t>
  </si>
  <si>
    <t>«ППЦ» ванильное в шоколадной глазури</t>
  </si>
  <si>
    <t>Клубничка в березовом соке</t>
  </si>
  <si>
    <t>"Fresh"черная смородина 65г</t>
  </si>
  <si>
    <t>"Fresh"арбуз 65г</t>
  </si>
  <si>
    <t>"Fresh"клубника 65г</t>
  </si>
  <si>
    <t>СТАКАНЫ ВАФЕЛЬНЫЕ, ПЛАСТИКОВЫЕ</t>
  </si>
  <si>
    <t>Пломбир 15% «Вкус детства»  в упаковке, 65 г</t>
  </si>
  <si>
    <t>Стакан вафельный "Пломбирчик",  65г</t>
  </si>
  <si>
    <t>"Капучино" стакан в упаковке, 65 г</t>
  </si>
  <si>
    <t>"Крем -брюле" стакан в упаковке, 65г</t>
  </si>
  <si>
    <t>"Настоящий пломбир" ванильный, 65г</t>
  </si>
  <si>
    <t>«Фляжечка» ванильная в упаковке, 65 г</t>
  </si>
  <si>
    <t>«Фляжечка» крем-брюле в упаковке, 65 г</t>
  </si>
  <si>
    <t>«Фляжечка» ванильная без упаковки, 63 г</t>
  </si>
  <si>
    <t>"Фляжечка с клубникой", 65 г</t>
  </si>
  <si>
    <t>«Фляжка» ванильная, 80 г</t>
  </si>
  <si>
    <t>«Фляжка» крем-брюле, 80 г</t>
  </si>
  <si>
    <t>«Сливочный» ванильный упаковке, 65 г</t>
  </si>
  <si>
    <t>«Сливочный» шоколадный упаковке, 65 г</t>
  </si>
  <si>
    <t>«Бемби» ванильный, 65 г</t>
  </si>
  <si>
    <t>«Бемби» шоколадный, 65 г</t>
  </si>
  <si>
    <t>«Бемби» ванильный  в упаковке, 65 г</t>
  </si>
  <si>
    <t>" Бемби" фисташковый в упаковке 65 г</t>
  </si>
  <si>
    <t>«Бемби» шоколадный  упаковке, 65 г</t>
  </si>
  <si>
    <t xml:space="preserve"> Пластиковый стакан с фруктовыми наполнителями, 195 г</t>
  </si>
  <si>
    <t xml:space="preserve"> Пласт. стакан «Мое» с мармеладом и джемом, 200 г.</t>
  </si>
  <si>
    <t>Картриджы 1/80</t>
  </si>
  <si>
    <t>ФРУКТОВЫЙ ЛЕД, ЩЕРБЕТ</t>
  </si>
  <si>
    <t>«Зеленый чай», 50 г</t>
  </si>
  <si>
    <t>«Фруктик » 72 г клюква</t>
  </si>
  <si>
    <t>«Фруктик » 72 г лимон</t>
  </si>
  <si>
    <t>" Фруктовый лед " 80г "Яблоко", "Апельсин", "Мохито"</t>
  </si>
  <si>
    <t>«Фруктовый лед» арбуз и мандарин, 60 г</t>
  </si>
  <si>
    <t>«Фруктовый лед» манго и киви, 60 г</t>
  </si>
  <si>
    <t>«Фруктовый лед» вишня и лесные ягоды, 60 г</t>
  </si>
  <si>
    <t>«Шербет» киви,  малина70 г</t>
  </si>
  <si>
    <t>«Шербет»  лимон 70 г</t>
  </si>
  <si>
    <t>САХАРНЫЕ РОЖКИ</t>
  </si>
  <si>
    <t>«Чегето-Ванило», 80 г</t>
  </si>
  <si>
    <t>«Чегето-Чоколато», 80 г</t>
  </si>
  <si>
    <t>«Чегето-Банано», 80 г</t>
  </si>
  <si>
    <t>«Чегето-клубника», 80 г</t>
  </si>
  <si>
    <t>«Громило» ванильный с клюквенным джемом, 100 г</t>
  </si>
  <si>
    <t>Пломбир 15% "Вкус детства",70г</t>
  </si>
  <si>
    <t>«Волшебный Иней» с вар.сгущ.мол. в шок.гл., 70 г</t>
  </si>
  <si>
    <t>«Вортулька» с вишней в бел.гл. с ваф.кр., 70 г</t>
  </si>
  <si>
    <t>«Вортулька» с клуб. и сливками в бел.гл., 70 г</t>
  </si>
  <si>
    <t>«Вортулька» с клубникой в клубничной глазури, 70 г</t>
  </si>
  <si>
    <t>«Вортулька» с фруктовым наполнителем., 70 г</t>
  </si>
  <si>
    <t>«Вортулька» с вар.сгущ.мол. в шок.гл., 70г</t>
  </si>
  <si>
    <t>«Вортулька» крем-брюле в бел.гл. с возд.рисом, 70 г</t>
  </si>
  <si>
    <t>«Вортулька» шоколадная в шок.гл., 70 г</t>
  </si>
  <si>
    <t>"Вортулька" с клубникой в шок. глазури, 70 г</t>
  </si>
  <si>
    <t>«Вортулька» ореховый микс в шок.гл., 70 г</t>
  </si>
  <si>
    <t>ВЕСОВОЕ</t>
  </si>
  <si>
    <t>«Дольче-кремали» ванильное в цветном пакете, 500г</t>
  </si>
  <si>
    <t>«Дольче-кремали» ванильное в цветном пакете, 450г</t>
  </si>
  <si>
    <t>«Дольче-кремали» ванильное в цветном пакете, 1000 г</t>
  </si>
  <si>
    <t>«Дольче-кремали» ванильное в цветном пакете, 900 г</t>
  </si>
  <si>
    <t>«Дольче-чоколи» шоколадное в цветном пакете, 1000 г</t>
  </si>
  <si>
    <t>«Ванильное» в цветном пакете, 450 г</t>
  </si>
  <si>
    <t>«Ванильное» в цветном пакете, 900 г</t>
  </si>
  <si>
    <t>Пломбир 15% «Вкус детства» ванильное , 900 г</t>
  </si>
  <si>
    <t>«Полено» весовое в форме рулета, 350 г</t>
  </si>
  <si>
    <t xml:space="preserve"> Ванильное в контейнере, 2000 г</t>
  </si>
  <si>
    <t xml:space="preserve"> Шоколадное в контейнере, 2000 г.</t>
  </si>
  <si>
    <t xml:space="preserve"> С фруктовыми ароматизаторами, 2000 г.</t>
  </si>
  <si>
    <t>РУЛЕТЫ, ЛОТКИ</t>
  </si>
  <si>
    <t>«Грильяж в шоколаде» рулет, 450 г</t>
  </si>
  <si>
    <t>«Банано-Сплит» рулет, 450 г</t>
  </si>
  <si>
    <t>«Вишня с шоколадом» рулет, 450 г</t>
  </si>
  <si>
    <t>Полено ванильное, 350 г</t>
  </si>
  <si>
    <t>ТОРТЫ</t>
  </si>
  <si>
    <t>«Империя» с прослойками джема чер.смор., 950 г</t>
  </si>
  <si>
    <t>«Империя» с прослойками карамели, 950 г</t>
  </si>
  <si>
    <t>«Соблазн» двухслойное с фруктами, 520 г</t>
  </si>
  <si>
    <t>«Соблазн» двухслойное с фруктами, 950 г</t>
  </si>
  <si>
    <t>«Версаль» двухслойное с фруктами, 680 г</t>
  </si>
  <si>
    <t>«Праздничное настроение» с прослойками с щербета киви, 900 г</t>
  </si>
  <si>
    <t>«Праздничное настроение» с прослойками с щербета клюквы, 900 г</t>
  </si>
  <si>
    <t>«Праздничное настроение» с прослойками с щербета абрикоса, 900 г</t>
  </si>
  <si>
    <t>«Гранатовый браслет», 700 г</t>
  </si>
  <si>
    <t>«Трюфель» с джемом, 850 г</t>
  </si>
  <si>
    <t>«Трюфель» со сгущенкой, 850 г</t>
  </si>
  <si>
    <t>«Валентинка» с джемом и сливками, 550 г</t>
  </si>
  <si>
    <t>«Валентинка» с джемом и сливками, 900 г</t>
  </si>
  <si>
    <t>Торт "Банановый" 1/500</t>
  </si>
  <si>
    <t>" Фруктовый лед " 80г "Ананасик и виноградик"</t>
  </si>
  <si>
    <t>Цена Прайс листа ТД+3%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</si>
</sst>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"/>
  </numFmts>
  <fonts count="18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0" fillId="3" borderId="6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1" fillId="0" borderId="4" xfId="0" applyFont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3" fillId="3" borderId="12" xfId="0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15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65" fontId="0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8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7" fillId="0" borderId="5" xfId="0" applyFont="1" applyBorder="1" applyAlignment="1">
      <alignment/>
    </xf>
    <xf numFmtId="9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75">
      <selection activeCell="J114" sqref="J114"/>
    </sheetView>
  </sheetViews>
  <sheetFormatPr defaultColWidth="9.140625" defaultRowHeight="12.75"/>
  <cols>
    <col min="1" max="1" width="58.421875" style="0" customWidth="1"/>
    <col min="2" max="2" width="7.28125" style="0" customWidth="1"/>
    <col min="3" max="3" width="7.421875" style="1" customWidth="1"/>
    <col min="4" max="4" width="8.8515625" style="2" customWidth="1"/>
    <col min="5" max="5" width="8.7109375" style="3" customWidth="1"/>
    <col min="6" max="6" width="6.421875" style="4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14.25">
      <c r="A10" s="5"/>
      <c r="B10" s="5"/>
      <c r="C10" s="5"/>
    </row>
    <row r="11" spans="1:3" ht="14.25">
      <c r="A11" s="5"/>
      <c r="B11" s="5"/>
      <c r="C11" s="5"/>
    </row>
    <row r="12" spans="1:3" ht="15">
      <c r="A12" s="7"/>
      <c r="B12" s="8"/>
      <c r="C12" s="9"/>
    </row>
    <row r="13" spans="1:3" ht="18.75">
      <c r="A13" s="106"/>
      <c r="B13" s="106"/>
      <c r="C13" s="106"/>
    </row>
    <row r="14" spans="1:3" ht="18.75">
      <c r="A14" s="10"/>
      <c r="B14" s="10"/>
      <c r="C14" s="11"/>
    </row>
    <row r="15" spans="1:3" ht="18.75">
      <c r="A15" s="10"/>
      <c r="B15" s="107"/>
      <c r="C15" s="107"/>
    </row>
    <row r="16" spans="1:5" ht="62.25" customHeight="1">
      <c r="A16" s="12"/>
      <c r="B16" s="13"/>
      <c r="C16" s="14"/>
      <c r="D16" s="15"/>
      <c r="E16" s="16"/>
    </row>
    <row r="17" spans="1:5" ht="12.75">
      <c r="A17" s="108"/>
      <c r="B17" s="108"/>
      <c r="C17" s="108"/>
      <c r="D17" s="18"/>
      <c r="E17" s="19"/>
    </row>
    <row r="18" spans="1:5" ht="15" customHeight="1">
      <c r="A18" s="20"/>
      <c r="B18" s="21"/>
      <c r="C18" s="22"/>
      <c r="D18" s="23"/>
      <c r="E18" s="24"/>
    </row>
    <row r="19" spans="1:5" ht="15.75" customHeight="1">
      <c r="A19" s="20"/>
      <c r="B19" s="25"/>
      <c r="C19" s="22"/>
      <c r="D19" s="26"/>
      <c r="E19" s="27"/>
    </row>
    <row r="20" spans="1:5" ht="12.75" customHeight="1" hidden="1">
      <c r="A20" s="20"/>
      <c r="B20" s="25"/>
      <c r="C20" s="22"/>
      <c r="D20" s="26"/>
      <c r="E20" s="27"/>
    </row>
    <row r="21" spans="1:5" ht="12.75">
      <c r="A21" s="20"/>
      <c r="B21" s="25"/>
      <c r="C21" s="22"/>
      <c r="D21" s="26"/>
      <c r="E21" s="27"/>
    </row>
    <row r="22" spans="1:5" ht="12.75" customHeight="1" hidden="1">
      <c r="A22" s="28"/>
      <c r="B22" s="21"/>
      <c r="C22" s="22"/>
      <c r="D22" s="23"/>
      <c r="E22" s="24"/>
    </row>
    <row r="23" spans="1:5" ht="12.75" hidden="1">
      <c r="A23" s="28"/>
      <c r="B23" s="21"/>
      <c r="C23" s="22"/>
      <c r="D23" s="23"/>
      <c r="E23" s="24"/>
    </row>
    <row r="24" spans="1:5" ht="12.75" hidden="1">
      <c r="A24" s="28"/>
      <c r="B24" s="21"/>
      <c r="C24" s="22"/>
      <c r="D24" s="23"/>
      <c r="E24" s="24"/>
    </row>
    <row r="25" spans="1:5" ht="12.75" hidden="1">
      <c r="A25" s="28"/>
      <c r="B25" s="21"/>
      <c r="C25" s="22"/>
      <c r="D25" s="23"/>
      <c r="E25" s="24"/>
    </row>
    <row r="26" spans="1:5" ht="12.75" hidden="1">
      <c r="A26" s="28"/>
      <c r="B26" s="21"/>
      <c r="C26" s="22"/>
      <c r="D26" s="23"/>
      <c r="E26" s="24"/>
    </row>
    <row r="27" spans="1:5" ht="12.75" hidden="1">
      <c r="A27" s="108"/>
      <c r="B27" s="108"/>
      <c r="C27" s="108"/>
      <c r="D27" s="29"/>
      <c r="E27" s="19"/>
    </row>
    <row r="28" spans="1:5" ht="12.75" hidden="1">
      <c r="A28" s="28"/>
      <c r="B28" s="21"/>
      <c r="C28" s="30"/>
      <c r="D28" s="23"/>
      <c r="E28" s="24"/>
    </row>
    <row r="29" spans="1:5" ht="12.75" hidden="1">
      <c r="A29" s="28"/>
      <c r="B29" s="21"/>
      <c r="C29" s="30"/>
      <c r="D29" s="23"/>
      <c r="E29" s="24"/>
    </row>
    <row r="30" spans="1:5" ht="12.75" hidden="1">
      <c r="A30" s="28"/>
      <c r="B30" s="21"/>
      <c r="C30" s="30"/>
      <c r="D30" s="23"/>
      <c r="E30" s="24"/>
    </row>
    <row r="31" spans="1:5" ht="12.75" hidden="1">
      <c r="A31" s="28"/>
      <c r="B31" s="21"/>
      <c r="C31" s="30"/>
      <c r="D31" s="23"/>
      <c r="E31" s="24"/>
    </row>
    <row r="32" spans="1:5" ht="12.75" hidden="1">
      <c r="A32" s="28"/>
      <c r="B32" s="21"/>
      <c r="C32" s="30"/>
      <c r="D32" s="23"/>
      <c r="E32" s="24"/>
    </row>
    <row r="33" spans="1:5" ht="12.75" hidden="1">
      <c r="A33" s="28"/>
      <c r="B33" s="21"/>
      <c r="C33" s="30"/>
      <c r="D33" s="23"/>
      <c r="E33" s="24"/>
    </row>
    <row r="34" spans="1:5" ht="12.75">
      <c r="A34" s="17"/>
      <c r="B34" s="31"/>
      <c r="C34" s="31"/>
      <c r="D34" s="29"/>
      <c r="E34" s="19"/>
    </row>
    <row r="35" spans="1:5" ht="12.75" hidden="1">
      <c r="A35" s="28"/>
      <c r="B35" s="21"/>
      <c r="C35" s="30"/>
      <c r="D35" s="23"/>
      <c r="E35" s="24"/>
    </row>
    <row r="36" spans="1:5" ht="12.75" customHeight="1" hidden="1">
      <c r="A36" s="28"/>
      <c r="B36" s="21"/>
      <c r="C36" s="30"/>
      <c r="D36" s="23"/>
      <c r="E36" s="24"/>
    </row>
    <row r="37" spans="1:5" ht="12.75" customHeight="1" hidden="1">
      <c r="A37" s="28"/>
      <c r="B37" s="21"/>
      <c r="C37" s="30"/>
      <c r="D37" s="23"/>
      <c r="E37" s="24"/>
    </row>
    <row r="38" spans="1:5" ht="12.75" customHeight="1" hidden="1">
      <c r="A38" s="28"/>
      <c r="B38" s="21"/>
      <c r="C38" s="30"/>
      <c r="D38" s="23"/>
      <c r="E38" s="24"/>
    </row>
    <row r="39" spans="1:5" ht="12.75" customHeight="1" hidden="1">
      <c r="A39" s="28"/>
      <c r="B39" s="21"/>
      <c r="C39" s="30"/>
      <c r="D39" s="23"/>
      <c r="E39" s="24"/>
    </row>
    <row r="40" spans="1:5" ht="12" customHeight="1">
      <c r="A40" s="20"/>
      <c r="B40" s="21"/>
      <c r="C40" s="30"/>
      <c r="D40" s="23"/>
      <c r="E40" s="24"/>
    </row>
    <row r="41" spans="1:5" ht="12.75" hidden="1">
      <c r="A41" s="20"/>
      <c r="B41" s="21"/>
      <c r="C41" s="30"/>
      <c r="D41" s="23"/>
      <c r="E41" s="24"/>
    </row>
    <row r="42" spans="1:5" ht="12.75" customHeight="1" hidden="1">
      <c r="A42" s="20"/>
      <c r="B42" s="21"/>
      <c r="C42" s="30"/>
      <c r="D42" s="23"/>
      <c r="E42" s="24"/>
    </row>
    <row r="43" spans="1:5" ht="12.75" customHeight="1" hidden="1">
      <c r="A43" s="20"/>
      <c r="B43" s="21"/>
      <c r="C43" s="30"/>
      <c r="D43" s="23"/>
      <c r="E43" s="24"/>
    </row>
    <row r="44" spans="1:5" ht="12.75" customHeight="1" hidden="1">
      <c r="A44" s="20"/>
      <c r="B44" s="21"/>
      <c r="C44" s="30"/>
      <c r="D44" s="23"/>
      <c r="E44" s="24"/>
    </row>
    <row r="45" spans="1:5" ht="14.25" customHeight="1">
      <c r="A45" s="20"/>
      <c r="B45" s="21"/>
      <c r="C45" s="30"/>
      <c r="D45" s="23"/>
      <c r="E45" s="24"/>
    </row>
    <row r="46" spans="1:5" ht="12.75" hidden="1">
      <c r="A46" s="20"/>
      <c r="B46" s="21"/>
      <c r="C46" s="30"/>
      <c r="D46" s="23"/>
      <c r="E46" s="24"/>
    </row>
    <row r="47" spans="1:5" ht="13.5" customHeight="1">
      <c r="A47" s="20"/>
      <c r="B47" s="21"/>
      <c r="C47" s="30"/>
      <c r="D47" s="23"/>
      <c r="E47" s="24"/>
    </row>
    <row r="48" spans="1:5" ht="12.75" customHeight="1" hidden="1">
      <c r="A48" s="28"/>
      <c r="B48" s="21"/>
      <c r="C48" s="30"/>
      <c r="D48" s="23"/>
      <c r="E48" s="24"/>
    </row>
    <row r="49" spans="1:5" ht="12.75" customHeight="1" hidden="1">
      <c r="A49" s="28"/>
      <c r="B49" s="21"/>
      <c r="C49" s="30"/>
      <c r="D49" s="23"/>
      <c r="E49" s="24"/>
    </row>
    <row r="50" spans="1:5" ht="12.75" hidden="1">
      <c r="A50" s="28"/>
      <c r="B50" s="21"/>
      <c r="C50" s="30"/>
      <c r="D50" s="23"/>
      <c r="E50" s="24"/>
    </row>
    <row r="51" spans="1:5" ht="12.75" customHeight="1" hidden="1">
      <c r="A51" s="28"/>
      <c r="B51" s="21"/>
      <c r="C51" s="30"/>
      <c r="D51" s="23"/>
      <c r="E51" s="24"/>
    </row>
    <row r="52" spans="1:5" ht="12.75" customHeight="1" hidden="1">
      <c r="A52" s="28"/>
      <c r="B52" s="21"/>
      <c r="C52" s="30"/>
      <c r="D52" s="23"/>
      <c r="E52" s="24"/>
    </row>
    <row r="53" spans="1:5" ht="12.75">
      <c r="A53" s="32"/>
      <c r="B53" s="33"/>
      <c r="C53" s="30"/>
      <c r="D53" s="23"/>
      <c r="E53" s="24"/>
    </row>
    <row r="54" spans="1:5" ht="12.75" hidden="1">
      <c r="A54" s="34"/>
      <c r="B54" s="33"/>
      <c r="C54" s="30"/>
      <c r="D54" s="23"/>
      <c r="E54" s="24"/>
    </row>
    <row r="55" spans="1:5" ht="12.75" customHeight="1" hidden="1">
      <c r="A55" s="34"/>
      <c r="B55" s="33"/>
      <c r="C55" s="30"/>
      <c r="D55" s="23"/>
      <c r="E55" s="24"/>
    </row>
    <row r="56" spans="1:5" ht="12.75" customHeight="1" hidden="1">
      <c r="A56" s="34"/>
      <c r="B56" s="33"/>
      <c r="C56" s="30"/>
      <c r="D56" s="23"/>
      <c r="E56" s="24"/>
    </row>
    <row r="57" spans="1:5" ht="12.75" hidden="1">
      <c r="A57" s="35"/>
      <c r="B57" s="36"/>
      <c r="C57" s="30"/>
      <c r="D57" s="23"/>
      <c r="E57" s="24"/>
    </row>
    <row r="58" spans="1:5" ht="12.75" hidden="1">
      <c r="A58" s="35"/>
      <c r="B58" s="37"/>
      <c r="C58" s="38"/>
      <c r="D58" s="23"/>
      <c r="E58" s="24"/>
    </row>
    <row r="59" spans="1:5" ht="12.75" hidden="1">
      <c r="A59" s="39"/>
      <c r="B59" s="12"/>
      <c r="C59" s="40"/>
      <c r="D59" s="23"/>
      <c r="E59" s="24"/>
    </row>
    <row r="60" spans="1:5" ht="12.75">
      <c r="A60" s="108"/>
      <c r="B60" s="108"/>
      <c r="C60" s="108"/>
      <c r="D60" s="29"/>
      <c r="E60" s="19"/>
    </row>
    <row r="61" spans="1:5" ht="11.25" customHeight="1">
      <c r="A61" s="20"/>
      <c r="B61" s="25"/>
      <c r="C61" s="30"/>
      <c r="D61" s="26"/>
      <c r="E61" s="27"/>
    </row>
    <row r="62" spans="1:5" ht="12.75" customHeight="1" hidden="1">
      <c r="A62" s="28"/>
      <c r="B62" s="21"/>
      <c r="C62" s="30"/>
      <c r="D62" s="23"/>
      <c r="E62" s="24"/>
    </row>
    <row r="63" spans="1:5" ht="12.75" customHeight="1" hidden="1">
      <c r="A63" s="28"/>
      <c r="B63" s="21"/>
      <c r="C63" s="30"/>
      <c r="D63" s="23"/>
      <c r="E63" s="24"/>
    </row>
    <row r="64" spans="1:5" ht="12.75" customHeight="1" hidden="1">
      <c r="A64" s="28"/>
      <c r="B64" s="21"/>
      <c r="C64" s="30"/>
      <c r="D64" s="23"/>
      <c r="E64" s="24"/>
    </row>
    <row r="65" spans="1:5" ht="12.75" hidden="1">
      <c r="A65" s="34"/>
      <c r="B65" s="33"/>
      <c r="C65" s="30"/>
      <c r="D65" s="23"/>
      <c r="E65" s="24"/>
    </row>
    <row r="66" spans="1:5" ht="12.75" hidden="1">
      <c r="A66" s="34"/>
      <c r="B66" s="33"/>
      <c r="C66" s="30"/>
      <c r="D66" s="23"/>
      <c r="E66" s="24"/>
    </row>
    <row r="67" spans="1:5" ht="12.75" hidden="1">
      <c r="A67" s="34"/>
      <c r="B67" s="33"/>
      <c r="C67" s="30"/>
      <c r="D67" s="23"/>
      <c r="E67" s="24"/>
    </row>
    <row r="68" spans="1:5" ht="12.75" customHeight="1" hidden="1">
      <c r="A68" s="34"/>
      <c r="B68" s="33"/>
      <c r="C68" s="30"/>
      <c r="D68" s="23"/>
      <c r="E68" s="24"/>
    </row>
    <row r="69" spans="1:5" ht="12.75" hidden="1">
      <c r="A69" s="28"/>
      <c r="B69" s="21"/>
      <c r="C69" s="30"/>
      <c r="D69" s="23"/>
      <c r="E69" s="24"/>
    </row>
    <row r="70" spans="1:5" ht="12.75" hidden="1">
      <c r="A70" s="28"/>
      <c r="B70" s="21"/>
      <c r="C70" s="30"/>
      <c r="D70" s="23"/>
      <c r="E70" s="24"/>
    </row>
    <row r="71" spans="1:5" ht="12.75" customHeight="1" hidden="1">
      <c r="A71" s="28"/>
      <c r="B71" s="21"/>
      <c r="C71" s="30"/>
      <c r="D71" s="23"/>
      <c r="E71" s="24"/>
    </row>
    <row r="72" spans="1:5" ht="12.75" customHeight="1" hidden="1">
      <c r="A72" s="28"/>
      <c r="B72" s="21"/>
      <c r="C72" s="30"/>
      <c r="D72" s="23"/>
      <c r="E72" s="24"/>
    </row>
    <row r="73" spans="1:5" ht="12.75">
      <c r="A73" s="28"/>
      <c r="B73" s="21"/>
      <c r="C73" s="30"/>
      <c r="D73" s="23"/>
      <c r="E73" s="24"/>
    </row>
    <row r="74" spans="1:5" ht="12.75">
      <c r="A74" s="28"/>
      <c r="B74" s="21"/>
      <c r="C74" s="30"/>
      <c r="D74" s="23"/>
      <c r="E74" s="24"/>
    </row>
    <row r="75" spans="1:5" ht="12.75">
      <c r="A75" s="28"/>
      <c r="B75" s="21"/>
      <c r="C75" s="30"/>
      <c r="D75" s="23"/>
      <c r="E75" s="24"/>
    </row>
    <row r="76" spans="1:5" ht="12.75" hidden="1">
      <c r="A76" s="28"/>
      <c r="B76" s="21"/>
      <c r="C76" s="30"/>
      <c r="D76" s="23"/>
      <c r="E76" s="24"/>
    </row>
    <row r="77" spans="1:5" ht="12.75">
      <c r="A77" s="28"/>
      <c r="B77" s="21"/>
      <c r="C77" s="30"/>
      <c r="D77" s="23"/>
      <c r="E77" s="24"/>
    </row>
    <row r="78" spans="1:5" ht="12.75" customHeight="1" hidden="1">
      <c r="A78" s="28"/>
      <c r="B78" s="21"/>
      <c r="C78" s="30"/>
      <c r="D78" s="23"/>
      <c r="E78" s="24"/>
    </row>
    <row r="79" spans="1:5" ht="12.75" customHeight="1">
      <c r="A79" s="20"/>
      <c r="B79" s="25"/>
      <c r="C79" s="30"/>
      <c r="D79" s="26"/>
      <c r="E79" s="24"/>
    </row>
    <row r="80" spans="1:5" ht="12.75" hidden="1">
      <c r="A80" s="41"/>
      <c r="B80" s="42"/>
      <c r="C80" s="30"/>
      <c r="D80" s="26"/>
      <c r="E80" s="24"/>
    </row>
    <row r="81" spans="1:5" ht="12.75" hidden="1">
      <c r="A81" s="43"/>
      <c r="B81" s="44"/>
      <c r="C81" s="45"/>
      <c r="D81" s="26"/>
      <c r="E81" s="24"/>
    </row>
    <row r="82" spans="1:5" ht="12.75">
      <c r="A82" s="108"/>
      <c r="B82" s="108"/>
      <c r="C82" s="108"/>
      <c r="D82" s="29"/>
      <c r="E82" s="19"/>
    </row>
    <row r="83" spans="1:5" ht="12.75" customHeight="1" hidden="1">
      <c r="A83" s="28"/>
      <c r="B83" s="21"/>
      <c r="C83" s="30"/>
      <c r="D83" s="23"/>
      <c r="E83" s="24"/>
    </row>
    <row r="84" spans="1:5" ht="12.75" hidden="1">
      <c r="A84" s="34"/>
      <c r="B84" s="33"/>
      <c r="C84" s="30"/>
      <c r="D84" s="23"/>
      <c r="E84" s="24"/>
    </row>
    <row r="85" spans="1:5" ht="12.75" hidden="1">
      <c r="A85" s="34"/>
      <c r="B85" s="33"/>
      <c r="C85" s="30"/>
      <c r="D85" s="23"/>
      <c r="E85" s="24"/>
    </row>
    <row r="86" spans="1:5" ht="12.75" hidden="1">
      <c r="A86" s="28"/>
      <c r="B86" s="21"/>
      <c r="C86" s="30"/>
      <c r="D86" s="23"/>
      <c r="E86" s="24"/>
    </row>
    <row r="87" spans="1:5" ht="12.75" hidden="1">
      <c r="A87" s="28"/>
      <c r="B87" s="21"/>
      <c r="C87" s="30"/>
      <c r="D87" s="23"/>
      <c r="E87" s="24"/>
    </row>
    <row r="88" spans="1:5" ht="12.75" customHeight="1" hidden="1">
      <c r="A88" s="28"/>
      <c r="B88" s="21"/>
      <c r="C88" s="30"/>
      <c r="D88" s="23"/>
      <c r="E88" s="24"/>
    </row>
    <row r="89" spans="1:5" ht="12.75" hidden="1">
      <c r="A89" s="28"/>
      <c r="B89" s="21"/>
      <c r="C89" s="30"/>
      <c r="D89" s="23"/>
      <c r="E89" s="24"/>
    </row>
    <row r="90" spans="1:5" ht="12.75">
      <c r="A90" s="28"/>
      <c r="B90" s="21"/>
      <c r="C90" s="30"/>
      <c r="D90" s="23"/>
      <c r="E90" s="24"/>
    </row>
    <row r="91" spans="1:5" ht="12.75" hidden="1">
      <c r="A91" s="28"/>
      <c r="B91" s="21"/>
      <c r="C91" s="30"/>
      <c r="D91" s="23"/>
      <c r="E91" s="24"/>
    </row>
    <row r="92" spans="1:5" ht="12.75">
      <c r="A92" s="108"/>
      <c r="B92" s="108"/>
      <c r="C92" s="108"/>
      <c r="D92" s="29"/>
      <c r="E92" s="19"/>
    </row>
    <row r="93" spans="1:5" ht="0.75" customHeight="1">
      <c r="A93" s="28"/>
      <c r="B93" s="21"/>
      <c r="C93" s="30"/>
      <c r="D93" s="23"/>
      <c r="E93" s="24"/>
    </row>
    <row r="94" spans="1:5" ht="12.75" hidden="1">
      <c r="A94" s="28"/>
      <c r="B94" s="21"/>
      <c r="C94" s="30"/>
      <c r="D94" s="23"/>
      <c r="E94" s="24"/>
    </row>
    <row r="95" spans="1:5" ht="12.75" hidden="1">
      <c r="A95" s="28"/>
      <c r="B95" s="21"/>
      <c r="C95" s="30"/>
      <c r="D95" s="23"/>
      <c r="E95" s="24"/>
    </row>
    <row r="96" spans="1:5" ht="12.75" hidden="1">
      <c r="A96" s="28"/>
      <c r="B96" s="21"/>
      <c r="C96" s="30"/>
      <c r="D96" s="23"/>
      <c r="E96" s="24"/>
    </row>
    <row r="97" spans="1:5" ht="14.25" customHeight="1">
      <c r="A97" s="20"/>
      <c r="B97" s="21"/>
      <c r="C97" s="30"/>
      <c r="D97" s="23"/>
      <c r="E97" s="24"/>
    </row>
    <row r="98" spans="1:5" ht="12.75" hidden="1">
      <c r="A98" s="20"/>
      <c r="B98" s="21"/>
      <c r="C98" s="30"/>
      <c r="D98" s="23"/>
      <c r="E98" s="24"/>
    </row>
    <row r="99" spans="1:5" ht="12.75" hidden="1">
      <c r="A99" s="20"/>
      <c r="B99" s="21"/>
      <c r="C99" s="30"/>
      <c r="D99" s="23"/>
      <c r="E99" s="24"/>
    </row>
    <row r="100" spans="1:5" ht="12.75" customHeight="1" hidden="1">
      <c r="A100" s="20"/>
      <c r="B100" s="21"/>
      <c r="C100" s="30"/>
      <c r="D100" s="23"/>
      <c r="E100" s="24"/>
    </row>
    <row r="101" spans="1:5" ht="12.75" customHeight="1" hidden="1">
      <c r="A101" s="20"/>
      <c r="B101" s="21"/>
      <c r="C101" s="30"/>
      <c r="D101" s="23"/>
      <c r="E101" s="24"/>
    </row>
    <row r="102" spans="1:5" ht="12.75" hidden="1">
      <c r="A102" s="20"/>
      <c r="B102" s="21"/>
      <c r="C102" s="30"/>
      <c r="D102" s="23"/>
      <c r="E102" s="24"/>
    </row>
    <row r="103" spans="1:5" ht="13.5" customHeight="1">
      <c r="A103" s="20"/>
      <c r="B103" s="21"/>
      <c r="C103" s="30"/>
      <c r="D103" s="23"/>
      <c r="E103" s="24"/>
    </row>
    <row r="104" spans="1:5" ht="12.75" hidden="1">
      <c r="A104" s="28"/>
      <c r="B104" s="21"/>
      <c r="C104" s="30"/>
      <c r="D104" s="23"/>
      <c r="E104" s="24"/>
    </row>
    <row r="105" spans="1:5" ht="12.75" customHeight="1" hidden="1">
      <c r="A105" s="28"/>
      <c r="B105" s="21"/>
      <c r="C105" s="30"/>
      <c r="D105" s="23"/>
      <c r="E105" s="24"/>
    </row>
    <row r="106" spans="1:5" ht="12.75" customHeight="1" hidden="1">
      <c r="A106" s="28"/>
      <c r="B106" s="21"/>
      <c r="C106" s="46"/>
      <c r="D106" s="23"/>
      <c r="E106" s="24"/>
    </row>
    <row r="107" spans="1:5" ht="12.75">
      <c r="A107" s="108"/>
      <c r="B107" s="108"/>
      <c r="C107" s="108"/>
      <c r="D107" s="29"/>
      <c r="E107" s="19"/>
    </row>
    <row r="108" spans="1:5" ht="12.75" hidden="1">
      <c r="A108" s="28"/>
      <c r="B108" s="21"/>
      <c r="C108" s="46"/>
      <c r="D108" s="23"/>
      <c r="E108" s="24"/>
    </row>
    <row r="109" spans="1:5" ht="12.75" customHeight="1">
      <c r="A109" s="28"/>
      <c r="B109" s="21"/>
      <c r="C109" s="30"/>
      <c r="D109" s="23"/>
      <c r="E109" s="24"/>
    </row>
    <row r="110" spans="1:5" ht="12.75" hidden="1">
      <c r="A110" s="28"/>
      <c r="B110" s="21"/>
      <c r="C110" s="30"/>
      <c r="D110" s="23"/>
      <c r="E110" s="24"/>
    </row>
    <row r="111" spans="1:5" ht="12.75">
      <c r="A111" s="28"/>
      <c r="B111" s="21"/>
      <c r="C111" s="30"/>
      <c r="D111" s="23"/>
      <c r="E111" s="24"/>
    </row>
    <row r="112" spans="1:5" ht="12.75" hidden="1">
      <c r="A112" s="28"/>
      <c r="B112" s="21"/>
      <c r="C112" s="30"/>
      <c r="D112" s="23"/>
      <c r="E112" s="24"/>
    </row>
    <row r="113" spans="1:5" ht="12.75">
      <c r="A113" s="28"/>
      <c r="B113" s="21"/>
      <c r="C113" s="30"/>
      <c r="D113" s="23"/>
      <c r="E113" s="24"/>
    </row>
    <row r="114" spans="1:5" ht="12.75">
      <c r="A114" s="28"/>
      <c r="B114" s="21"/>
      <c r="C114" s="30"/>
      <c r="D114" s="23"/>
      <c r="E114" s="24"/>
    </row>
    <row r="115" spans="1:5" ht="12.75" customHeight="1">
      <c r="A115" s="20"/>
      <c r="B115" s="25"/>
      <c r="C115" s="30"/>
      <c r="D115" s="26"/>
      <c r="E115" s="27"/>
    </row>
    <row r="116" spans="1:5" ht="12.75" hidden="1">
      <c r="A116" s="28"/>
      <c r="B116" s="21"/>
      <c r="C116" s="30"/>
      <c r="D116" s="23"/>
      <c r="E116" s="24"/>
    </row>
    <row r="117" spans="1:5" ht="12.75" hidden="1">
      <c r="A117" s="28"/>
      <c r="B117" s="21"/>
      <c r="C117" s="30"/>
      <c r="D117" s="23"/>
      <c r="E117" s="24"/>
    </row>
    <row r="118" spans="1:5" ht="12.75" customHeight="1" hidden="1">
      <c r="A118" s="28"/>
      <c r="B118" s="21"/>
      <c r="C118" s="30"/>
      <c r="D118" s="23"/>
      <c r="E118" s="24"/>
    </row>
    <row r="119" spans="1:5" ht="12.75" hidden="1">
      <c r="A119" s="28"/>
      <c r="B119" s="21"/>
      <c r="C119" s="30"/>
      <c r="D119" s="23"/>
      <c r="E119" s="24"/>
    </row>
    <row r="120" spans="1:5" ht="12.75" hidden="1">
      <c r="A120" s="47"/>
      <c r="B120" s="48"/>
      <c r="C120" s="49"/>
      <c r="D120" s="23"/>
      <c r="E120" s="24"/>
    </row>
    <row r="121" spans="1:5" ht="12.75" hidden="1">
      <c r="A121" s="108"/>
      <c r="B121" s="108"/>
      <c r="C121" s="108"/>
      <c r="D121" s="29"/>
      <c r="E121" s="19"/>
    </row>
    <row r="122" spans="1:5" ht="12.75" hidden="1">
      <c r="A122" s="28"/>
      <c r="B122" s="21"/>
      <c r="C122" s="30"/>
      <c r="D122" s="23"/>
      <c r="E122" s="24"/>
    </row>
    <row r="123" spans="1:5" ht="12.75" hidden="1">
      <c r="A123" s="28"/>
      <c r="B123" s="21"/>
      <c r="C123" s="30"/>
      <c r="D123" s="23"/>
      <c r="E123" s="24"/>
    </row>
    <row r="124" spans="1:5" ht="12.75" hidden="1">
      <c r="A124" s="28"/>
      <c r="B124" s="21"/>
      <c r="C124" s="30"/>
      <c r="D124" s="23"/>
      <c r="E124" s="24"/>
    </row>
    <row r="125" spans="1:5" ht="12.75" hidden="1">
      <c r="A125" s="108"/>
      <c r="B125" s="108"/>
      <c r="C125" s="108"/>
      <c r="D125" s="29"/>
      <c r="E125" s="19"/>
    </row>
    <row r="126" spans="1:5" ht="12.75" customHeight="1" hidden="1">
      <c r="A126" s="28"/>
      <c r="B126" s="21"/>
      <c r="C126" s="46"/>
      <c r="D126" s="23"/>
      <c r="E126" s="24"/>
    </row>
    <row r="127" spans="1:5" ht="12.75" customHeight="1" hidden="1">
      <c r="A127" s="28"/>
      <c r="B127" s="21"/>
      <c r="C127" s="46"/>
      <c r="D127" s="23"/>
      <c r="E127" s="24"/>
    </row>
    <row r="128" spans="1:5" ht="12.75" hidden="1">
      <c r="A128" s="28"/>
      <c r="B128" s="21"/>
      <c r="C128" s="46"/>
      <c r="D128" s="23"/>
      <c r="E128" s="24"/>
    </row>
    <row r="129" spans="1:5" ht="12.75" hidden="1">
      <c r="A129" s="28"/>
      <c r="B129" s="21"/>
      <c r="C129" s="46"/>
      <c r="D129" s="23"/>
      <c r="E129" s="24"/>
    </row>
    <row r="130" spans="1:5" ht="12.75" hidden="1">
      <c r="A130" s="28"/>
      <c r="B130" s="21"/>
      <c r="C130" s="46"/>
      <c r="D130" s="23"/>
      <c r="E130" s="50"/>
    </row>
    <row r="131" spans="1:5" ht="12.75" customHeight="1" hidden="1">
      <c r="A131" s="28"/>
      <c r="B131" s="21"/>
      <c r="C131" s="46"/>
      <c r="D131" s="23"/>
      <c r="E131" s="51"/>
    </row>
    <row r="132" spans="1:5" ht="12.75" hidden="1">
      <c r="A132" s="28"/>
      <c r="B132" s="21"/>
      <c r="C132" s="46"/>
      <c r="D132" s="23"/>
      <c r="E132" s="24"/>
    </row>
    <row r="133" spans="1:5" ht="12.75" hidden="1">
      <c r="A133" s="28"/>
      <c r="B133" s="21"/>
      <c r="C133" s="46"/>
      <c r="D133" s="23"/>
      <c r="E133" s="24"/>
    </row>
    <row r="134" spans="1:5" ht="12.75" customHeight="1" hidden="1">
      <c r="A134" s="28"/>
      <c r="B134" s="21"/>
      <c r="C134" s="46"/>
      <c r="D134" s="23"/>
      <c r="E134" s="24"/>
    </row>
    <row r="135" spans="1:5" ht="12.75" hidden="1">
      <c r="A135" s="28"/>
      <c r="B135" s="21"/>
      <c r="C135" s="46"/>
      <c r="D135" s="23"/>
      <c r="E135" s="24"/>
    </row>
    <row r="136" spans="1:5" ht="12.75" hidden="1">
      <c r="A136" s="28"/>
      <c r="B136" s="21"/>
      <c r="C136" s="46"/>
      <c r="D136" s="23"/>
      <c r="E136" s="24"/>
    </row>
    <row r="137" spans="1:5" ht="12.75" hidden="1">
      <c r="A137" s="28"/>
      <c r="B137" s="21"/>
      <c r="C137" s="46"/>
      <c r="D137" s="23"/>
      <c r="E137" s="24"/>
    </row>
    <row r="138" spans="1:5" ht="12.75" hidden="1">
      <c r="A138" s="52"/>
      <c r="B138" s="53"/>
      <c r="C138" s="54"/>
      <c r="D138" s="55"/>
      <c r="E138" s="56"/>
    </row>
    <row r="139" spans="1:5" ht="12.75" customHeight="1" hidden="1">
      <c r="A139" s="57"/>
      <c r="B139" s="58"/>
      <c r="C139" s="59"/>
      <c r="D139" s="60"/>
      <c r="E139" s="50"/>
    </row>
    <row r="140" spans="1:5" ht="15" customHeight="1">
      <c r="A140" s="61"/>
      <c r="B140" s="62"/>
      <c r="C140" s="63"/>
      <c r="D140" s="64"/>
      <c r="E140" s="65"/>
    </row>
    <row r="141" spans="1:5" ht="15" customHeight="1">
      <c r="A141" s="61"/>
      <c r="B141" s="62"/>
      <c r="C141" s="63"/>
      <c r="D141" s="64"/>
      <c r="E141" s="65"/>
    </row>
    <row r="142" spans="1:5" ht="15" customHeight="1">
      <c r="A142" s="61"/>
      <c r="B142" s="62"/>
      <c r="C142" s="63"/>
      <c r="D142" s="64"/>
      <c r="E142" s="65"/>
    </row>
    <row r="143" spans="1:5" ht="15" customHeight="1">
      <c r="A143" s="61"/>
      <c r="B143" s="62"/>
      <c r="C143" s="63"/>
      <c r="D143" s="64"/>
      <c r="E143" s="65"/>
    </row>
    <row r="144" ht="12.75">
      <c r="A144" s="66"/>
    </row>
    <row r="154" ht="15.75">
      <c r="A154" s="67"/>
    </row>
    <row r="155" ht="15.75">
      <c r="A155" s="67"/>
    </row>
    <row r="156" ht="15.75">
      <c r="A156" s="67"/>
    </row>
    <row r="157" ht="15.75">
      <c r="A157" s="67"/>
    </row>
    <row r="158" ht="15.75">
      <c r="A158" s="67"/>
    </row>
    <row r="159" ht="15.75">
      <c r="A159" s="67"/>
    </row>
    <row r="160" ht="15.75">
      <c r="A160" s="67"/>
    </row>
    <row r="161" ht="15.75">
      <c r="A161" s="67"/>
    </row>
    <row r="162" ht="15.75">
      <c r="A162" s="67"/>
    </row>
    <row r="163" ht="15.75">
      <c r="A163" s="67"/>
    </row>
    <row r="164" ht="15.75">
      <c r="A164" s="67"/>
    </row>
    <row r="165" ht="15.75">
      <c r="A165" s="67"/>
    </row>
    <row r="166" ht="15.75">
      <c r="A166" s="67"/>
    </row>
  </sheetData>
  <sheetProtection selectLockedCells="1" selectUnlockedCells="1"/>
  <mergeCells count="10">
    <mergeCell ref="A121:C121"/>
    <mergeCell ref="A125:C125"/>
    <mergeCell ref="A60:C60"/>
    <mergeCell ref="A82:C82"/>
    <mergeCell ref="A92:C92"/>
    <mergeCell ref="A107:C107"/>
    <mergeCell ref="A13:C13"/>
    <mergeCell ref="B15:C15"/>
    <mergeCell ref="A17:C17"/>
    <mergeCell ref="A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E153" sqref="E153"/>
    </sheetView>
  </sheetViews>
  <sheetFormatPr defaultColWidth="9.140625" defaultRowHeight="12.75"/>
  <cols>
    <col min="1" max="1" width="58.421875" style="0" customWidth="1"/>
    <col min="2" max="2" width="13.140625" style="0" customWidth="1"/>
    <col min="3" max="4" width="14.8515625" style="0" customWidth="1"/>
    <col min="5" max="5" width="15.421875" style="1" hidden="1" customWidth="1"/>
    <col min="6" max="6" width="0" style="2" hidden="1" customWidth="1"/>
    <col min="7" max="7" width="0" style="3" hidden="1" customWidth="1"/>
    <col min="8" max="8" width="0" style="4" hidden="1" customWidth="1"/>
  </cols>
  <sheetData>
    <row r="1" spans="1:5" ht="14.25">
      <c r="A1" s="68" t="s">
        <v>0</v>
      </c>
      <c r="B1" s="68"/>
      <c r="C1" s="68"/>
      <c r="D1" s="68"/>
      <c r="E1" s="68"/>
    </row>
    <row r="2" spans="1:5" ht="14.25">
      <c r="A2" s="68" t="s">
        <v>1</v>
      </c>
      <c r="B2" s="68"/>
      <c r="C2" s="68"/>
      <c r="D2" s="68"/>
      <c r="E2" s="68"/>
    </row>
    <row r="3" spans="1:7" ht="12.75">
      <c r="A3" s="109" t="s">
        <v>2</v>
      </c>
      <c r="B3" s="109"/>
      <c r="C3" s="109"/>
      <c r="D3" s="109"/>
      <c r="E3" s="109"/>
      <c r="F3" s="109"/>
      <c r="G3" s="109"/>
    </row>
    <row r="4" spans="1:7" ht="12.75">
      <c r="A4" s="109" t="s">
        <v>3</v>
      </c>
      <c r="B4" s="109"/>
      <c r="C4" s="109"/>
      <c r="D4" s="109"/>
      <c r="E4" s="109"/>
      <c r="F4" s="109"/>
      <c r="G4" s="109"/>
    </row>
    <row r="5" spans="1:7" ht="12.75">
      <c r="A5" s="109" t="s">
        <v>4</v>
      </c>
      <c r="B5" s="109"/>
      <c r="C5" s="109"/>
      <c r="D5" s="109"/>
      <c r="E5" s="109"/>
      <c r="F5" s="109"/>
      <c r="G5" s="109"/>
    </row>
    <row r="6" spans="1:5" ht="12.75">
      <c r="A6" s="69"/>
      <c r="B6" s="69"/>
      <c r="C6" s="69"/>
      <c r="D6" s="69"/>
      <c r="E6" s="69"/>
    </row>
    <row r="7" spans="1:7" ht="12.75">
      <c r="A7" s="69"/>
      <c r="B7" s="69"/>
      <c r="C7" s="110" t="s">
        <v>5</v>
      </c>
      <c r="D7" s="110"/>
      <c r="E7" s="110"/>
      <c r="F7" s="110"/>
      <c r="G7" s="110"/>
    </row>
    <row r="8" spans="1:7" ht="12.75">
      <c r="A8" s="109" t="s">
        <v>6</v>
      </c>
      <c r="B8" s="109"/>
      <c r="C8" s="109"/>
      <c r="D8" s="109"/>
      <c r="E8" s="109"/>
      <c r="F8" s="109"/>
      <c r="G8" s="109"/>
    </row>
    <row r="9" spans="1:7" ht="12.75">
      <c r="A9" s="109" t="s">
        <v>7</v>
      </c>
      <c r="B9" s="109"/>
      <c r="C9" s="109"/>
      <c r="D9" s="109"/>
      <c r="E9" s="109"/>
      <c r="F9" s="109"/>
      <c r="G9" s="109"/>
    </row>
    <row r="10" spans="1:7" ht="14.25">
      <c r="A10" s="68"/>
      <c r="B10" s="68"/>
      <c r="C10" s="111" t="s">
        <v>8</v>
      </c>
      <c r="D10" s="111"/>
      <c r="E10" s="111"/>
      <c r="F10" s="112" t="s">
        <v>9</v>
      </c>
      <c r="G10" s="112"/>
    </row>
    <row r="11" spans="1:5" ht="15">
      <c r="A11" s="70"/>
      <c r="B11" s="70"/>
      <c r="C11" s="8"/>
      <c r="D11" s="8"/>
      <c r="E11" s="9"/>
    </row>
    <row r="12" spans="1:7" ht="18.75">
      <c r="A12" s="113" t="s">
        <v>10</v>
      </c>
      <c r="B12" s="113"/>
      <c r="C12" s="113"/>
      <c r="D12" s="113"/>
      <c r="E12" s="113"/>
      <c r="F12" s="113"/>
      <c r="G12" s="113"/>
    </row>
    <row r="13" spans="1:5" ht="18.75">
      <c r="A13" s="10"/>
      <c r="B13" s="10"/>
      <c r="C13" s="10"/>
      <c r="D13" s="10"/>
      <c r="E13" s="11"/>
    </row>
    <row r="14" spans="1:5" ht="18.75">
      <c r="A14" s="10"/>
      <c r="B14" s="10"/>
      <c r="C14" s="107"/>
      <c r="D14" s="107"/>
      <c r="E14" s="107"/>
    </row>
    <row r="15" spans="1:7" ht="62.25" customHeight="1">
      <c r="A15" s="12" t="s">
        <v>11</v>
      </c>
      <c r="B15" s="71" t="s">
        <v>12</v>
      </c>
      <c r="C15" s="13" t="s">
        <v>13</v>
      </c>
      <c r="D15" s="14" t="s">
        <v>145</v>
      </c>
      <c r="E15" s="14" t="s">
        <v>14</v>
      </c>
      <c r="F15" s="15" t="s">
        <v>15</v>
      </c>
      <c r="G15" s="16" t="s">
        <v>16</v>
      </c>
    </row>
    <row r="16" spans="1:7" ht="12.75">
      <c r="A16" s="108" t="s">
        <v>17</v>
      </c>
      <c r="B16" s="108"/>
      <c r="C16" s="108"/>
      <c r="D16" s="108"/>
      <c r="E16" s="108"/>
      <c r="F16" s="18"/>
      <c r="G16" s="19"/>
    </row>
    <row r="17" spans="1:8" ht="12.75">
      <c r="A17" s="28" t="s">
        <v>18</v>
      </c>
      <c r="B17" s="72">
        <v>0.12</v>
      </c>
      <c r="C17" s="21">
        <v>42</v>
      </c>
      <c r="D17" s="105">
        <f>E17*1.12</f>
        <v>5.376</v>
      </c>
      <c r="E17" s="22">
        <v>4.8</v>
      </c>
      <c r="F17" s="23">
        <f aca="true" t="shared" si="0" ref="F17:F25">E17*0.99</f>
        <v>4.752</v>
      </c>
      <c r="G17" s="24">
        <f aca="true" t="shared" si="1" ref="G17:G25">E17*1.17</f>
        <v>5.616</v>
      </c>
      <c r="H17" s="4">
        <f aca="true" t="shared" si="2" ref="H17:H25">G17/E17</f>
        <v>1.17</v>
      </c>
    </row>
    <row r="18" spans="1:8" ht="13.5" customHeight="1" thickBot="1">
      <c r="A18" s="73" t="s">
        <v>19</v>
      </c>
      <c r="B18" s="74" t="s">
        <v>20</v>
      </c>
      <c r="C18" s="25">
        <v>42</v>
      </c>
      <c r="D18" s="105">
        <f aca="true" t="shared" si="3" ref="D18:D81">E18*1.12</f>
        <v>8.008000000000001</v>
      </c>
      <c r="E18" s="22">
        <v>7.15</v>
      </c>
      <c r="F18" s="26">
        <f t="shared" si="0"/>
        <v>7.0785</v>
      </c>
      <c r="G18" s="27">
        <f t="shared" si="1"/>
        <v>8.365499999999999</v>
      </c>
      <c r="H18" s="4">
        <f t="shared" si="2"/>
        <v>1.1699999999999997</v>
      </c>
    </row>
    <row r="19" spans="1:8" ht="12.75" customHeight="1" hidden="1">
      <c r="A19" s="28" t="s">
        <v>21</v>
      </c>
      <c r="B19" s="21"/>
      <c r="C19" s="21">
        <v>42</v>
      </c>
      <c r="D19" s="105">
        <f t="shared" si="3"/>
        <v>7.5600000000000005</v>
      </c>
      <c r="E19" s="22">
        <v>6.75</v>
      </c>
      <c r="F19" s="23">
        <f t="shared" si="0"/>
        <v>6.6825</v>
      </c>
      <c r="G19" s="24">
        <f t="shared" si="1"/>
        <v>7.897499999999999</v>
      </c>
      <c r="H19" s="4">
        <f t="shared" si="2"/>
        <v>1.17</v>
      </c>
    </row>
    <row r="20" spans="1:8" ht="13.5" thickBot="1">
      <c r="A20" s="28" t="s">
        <v>22</v>
      </c>
      <c r="B20" s="72">
        <v>0.12</v>
      </c>
      <c r="C20" s="21">
        <v>39</v>
      </c>
      <c r="D20" s="105">
        <f t="shared" si="3"/>
        <v>5.992</v>
      </c>
      <c r="E20" s="22">
        <v>5.35</v>
      </c>
      <c r="F20" s="23">
        <f t="shared" si="0"/>
        <v>5.2965</v>
      </c>
      <c r="G20" s="24">
        <f t="shared" si="1"/>
        <v>6.259499999999999</v>
      </c>
      <c r="H20" s="4">
        <f t="shared" si="2"/>
        <v>1.17</v>
      </c>
    </row>
    <row r="21" spans="1:8" ht="12.75" customHeight="1" hidden="1">
      <c r="A21" s="28" t="s">
        <v>23</v>
      </c>
      <c r="B21" s="21"/>
      <c r="C21" s="21">
        <v>39</v>
      </c>
      <c r="D21" s="105">
        <f t="shared" si="3"/>
        <v>0</v>
      </c>
      <c r="E21" s="22"/>
      <c r="F21" s="23">
        <f t="shared" si="0"/>
        <v>0</v>
      </c>
      <c r="G21" s="24">
        <f t="shared" si="1"/>
        <v>0</v>
      </c>
      <c r="H21" s="4" t="e">
        <f t="shared" si="2"/>
        <v>#DIV/0!</v>
      </c>
    </row>
    <row r="22" spans="1:8" ht="13.5" thickBot="1">
      <c r="A22" s="28" t="s">
        <v>24</v>
      </c>
      <c r="B22" s="72">
        <v>0.12</v>
      </c>
      <c r="C22" s="21">
        <v>39</v>
      </c>
      <c r="D22" s="105">
        <f t="shared" si="3"/>
        <v>7.224000000000001</v>
      </c>
      <c r="E22" s="22">
        <v>6.45</v>
      </c>
      <c r="F22" s="23">
        <f t="shared" si="0"/>
        <v>6.3855</v>
      </c>
      <c r="G22" s="24">
        <f t="shared" si="1"/>
        <v>7.5465</v>
      </c>
      <c r="H22" s="4">
        <f t="shared" si="2"/>
        <v>1.17</v>
      </c>
    </row>
    <row r="23" spans="1:8" ht="12.75" hidden="1">
      <c r="A23" s="28" t="s">
        <v>25</v>
      </c>
      <c r="B23" s="21"/>
      <c r="C23" s="21">
        <v>39</v>
      </c>
      <c r="D23" s="105">
        <f t="shared" si="3"/>
        <v>0</v>
      </c>
      <c r="E23" s="22"/>
      <c r="F23" s="23">
        <f t="shared" si="0"/>
        <v>0</v>
      </c>
      <c r="G23" s="24">
        <f t="shared" si="1"/>
        <v>0</v>
      </c>
      <c r="H23" s="4" t="e">
        <f t="shared" si="2"/>
        <v>#DIV/0!</v>
      </c>
    </row>
    <row r="24" spans="1:8" ht="13.5" thickBot="1">
      <c r="A24" s="28" t="s">
        <v>26</v>
      </c>
      <c r="B24" s="72">
        <v>0.12</v>
      </c>
      <c r="C24" s="21">
        <v>42</v>
      </c>
      <c r="D24" s="105">
        <f t="shared" si="3"/>
        <v>7.392</v>
      </c>
      <c r="E24" s="22">
        <v>6.6</v>
      </c>
      <c r="F24" s="23">
        <f t="shared" si="0"/>
        <v>6.534</v>
      </c>
      <c r="G24" s="24">
        <f t="shared" si="1"/>
        <v>7.7219999999999995</v>
      </c>
      <c r="H24" s="4">
        <f t="shared" si="2"/>
        <v>1.17</v>
      </c>
    </row>
    <row r="25" spans="1:8" ht="13.5" thickBot="1">
      <c r="A25" s="28" t="s">
        <v>27</v>
      </c>
      <c r="B25" s="72">
        <v>0.12</v>
      </c>
      <c r="C25" s="21">
        <v>39</v>
      </c>
      <c r="D25" s="105">
        <f t="shared" si="3"/>
        <v>7.280000000000001</v>
      </c>
      <c r="E25" s="22">
        <v>6.5</v>
      </c>
      <c r="F25" s="23">
        <f t="shared" si="0"/>
        <v>6.435</v>
      </c>
      <c r="G25" s="24">
        <f t="shared" si="1"/>
        <v>7.6049999999999995</v>
      </c>
      <c r="H25" s="4">
        <f t="shared" si="2"/>
        <v>1.17</v>
      </c>
    </row>
    <row r="26" spans="1:7" ht="12.75">
      <c r="A26" s="108" t="s">
        <v>28</v>
      </c>
      <c r="B26" s="108"/>
      <c r="C26" s="108"/>
      <c r="D26" s="108"/>
      <c r="E26" s="108"/>
      <c r="F26" s="29"/>
      <c r="G26" s="19"/>
    </row>
    <row r="27" spans="1:8" ht="13.5" thickBot="1">
      <c r="A27" s="28" t="s">
        <v>29</v>
      </c>
      <c r="B27" s="72">
        <v>0.08</v>
      </c>
      <c r="C27" s="21">
        <v>34</v>
      </c>
      <c r="D27" s="105">
        <f t="shared" si="3"/>
        <v>4.984000000000001</v>
      </c>
      <c r="E27" s="22">
        <v>4.45</v>
      </c>
      <c r="F27" s="23">
        <f>E27*0.99</f>
        <v>4.4055</v>
      </c>
      <c r="G27" s="24">
        <f>E27*1.17</f>
        <v>5.2065</v>
      </c>
      <c r="H27" s="4">
        <f>G27/E27</f>
        <v>1.17</v>
      </c>
    </row>
    <row r="28" spans="1:8" ht="12.75" hidden="1">
      <c r="A28" s="28" t="s">
        <v>30</v>
      </c>
      <c r="B28" s="21"/>
      <c r="C28" s="21">
        <v>32</v>
      </c>
      <c r="D28" s="105">
        <f t="shared" si="3"/>
        <v>0</v>
      </c>
      <c r="E28" s="22"/>
      <c r="F28" s="23">
        <f>E28*0.99</f>
        <v>0</v>
      </c>
      <c r="G28" s="24">
        <f>E28*1.17</f>
        <v>0</v>
      </c>
      <c r="H28" s="4" t="e">
        <f>G28/E28</f>
        <v>#DIV/0!</v>
      </c>
    </row>
    <row r="29" spans="1:8" ht="12.75" hidden="1">
      <c r="A29" s="28" t="s">
        <v>31</v>
      </c>
      <c r="B29" s="21"/>
      <c r="C29" s="21">
        <v>34</v>
      </c>
      <c r="D29" s="105">
        <f t="shared" si="3"/>
        <v>0</v>
      </c>
      <c r="E29" s="22"/>
      <c r="F29" s="23">
        <f>E29*0.99</f>
        <v>0</v>
      </c>
      <c r="G29" s="24">
        <f>E29*1.17</f>
        <v>0</v>
      </c>
      <c r="H29" s="4" t="e">
        <f>G29/E29</f>
        <v>#DIV/0!</v>
      </c>
    </row>
    <row r="30" spans="1:8" ht="12.75" hidden="1">
      <c r="A30" s="28" t="s">
        <v>32</v>
      </c>
      <c r="B30" s="21"/>
      <c r="C30" s="21">
        <v>34</v>
      </c>
      <c r="D30" s="105">
        <f t="shared" si="3"/>
        <v>0</v>
      </c>
      <c r="E30" s="22"/>
      <c r="F30" s="23">
        <f>E30*0.99</f>
        <v>0</v>
      </c>
      <c r="G30" s="24">
        <f>E30*1.17</f>
        <v>0</v>
      </c>
      <c r="H30" s="4" t="e">
        <f>G30/E30</f>
        <v>#DIV/0!</v>
      </c>
    </row>
    <row r="31" spans="1:7" ht="13.5" thickBot="1">
      <c r="A31" s="75" t="s">
        <v>33</v>
      </c>
      <c r="B31" s="72" t="s">
        <v>20</v>
      </c>
      <c r="C31" s="21">
        <v>34</v>
      </c>
      <c r="D31" s="105">
        <f t="shared" si="3"/>
        <v>9.968000000000002</v>
      </c>
      <c r="E31" s="22">
        <v>8.9</v>
      </c>
      <c r="F31" s="23"/>
      <c r="G31" s="24"/>
    </row>
    <row r="32" spans="1:8" ht="13.5" thickBot="1">
      <c r="A32" s="28" t="s">
        <v>34</v>
      </c>
      <c r="B32" s="76">
        <v>0.035</v>
      </c>
      <c r="C32" s="21">
        <v>34</v>
      </c>
      <c r="D32" s="105">
        <f t="shared" si="3"/>
        <v>4.144000000000001</v>
      </c>
      <c r="E32" s="22">
        <v>3.7</v>
      </c>
      <c r="F32" s="23">
        <f>E32*0.99</f>
        <v>3.6630000000000003</v>
      </c>
      <c r="G32" s="24">
        <f>E32*1.17</f>
        <v>4.329</v>
      </c>
      <c r="H32" s="4">
        <f>G32/E32</f>
        <v>1.17</v>
      </c>
    </row>
    <row r="33" spans="1:8" ht="12.75">
      <c r="A33" s="28" t="s">
        <v>35</v>
      </c>
      <c r="B33" s="21" t="s">
        <v>36</v>
      </c>
      <c r="C33" s="21">
        <v>36</v>
      </c>
      <c r="D33" s="105">
        <f t="shared" si="3"/>
        <v>12.208000000000002</v>
      </c>
      <c r="E33" s="22">
        <v>10.9</v>
      </c>
      <c r="F33" s="23">
        <f>E33*0.99</f>
        <v>10.791</v>
      </c>
      <c r="G33" s="24">
        <f>E33*1.17</f>
        <v>12.753</v>
      </c>
      <c r="H33" s="4">
        <f>G33/E33</f>
        <v>1.17</v>
      </c>
    </row>
    <row r="34" spans="1:7" ht="12.75">
      <c r="A34" s="114" t="s">
        <v>37</v>
      </c>
      <c r="B34" s="114"/>
      <c r="C34" s="114"/>
      <c r="D34" s="114"/>
      <c r="E34" s="114"/>
      <c r="F34" s="29"/>
      <c r="G34" s="19"/>
    </row>
    <row r="35" spans="1:8" ht="13.5" thickBot="1">
      <c r="A35" s="28" t="s">
        <v>38</v>
      </c>
      <c r="B35" s="72">
        <v>0.12</v>
      </c>
      <c r="C35" s="21">
        <v>30</v>
      </c>
      <c r="D35" s="105">
        <f t="shared" si="3"/>
        <v>6.720000000000001</v>
      </c>
      <c r="E35" s="22">
        <v>6</v>
      </c>
      <c r="F35" s="23">
        <f aca="true" t="shared" si="4" ref="F35:F59">E35*0.99</f>
        <v>5.9399999999999995</v>
      </c>
      <c r="G35" s="24">
        <f aca="true" t="shared" si="5" ref="G35:G59">E35*1.17</f>
        <v>7.02</v>
      </c>
      <c r="H35" s="4">
        <f aca="true" t="shared" si="6" ref="H35:H59">G35/E35</f>
        <v>1.17</v>
      </c>
    </row>
    <row r="36" spans="1:8" ht="12" customHeight="1" thickBot="1">
      <c r="A36" s="28" t="s">
        <v>39</v>
      </c>
      <c r="B36" s="72">
        <v>0.12</v>
      </c>
      <c r="C36" s="21">
        <v>30</v>
      </c>
      <c r="D36" s="105">
        <f t="shared" si="3"/>
        <v>6.216</v>
      </c>
      <c r="E36" s="22">
        <v>5.55</v>
      </c>
      <c r="F36" s="23">
        <f t="shared" si="4"/>
        <v>5.4944999999999995</v>
      </c>
      <c r="G36" s="24">
        <f t="shared" si="5"/>
        <v>6.493499999999999</v>
      </c>
      <c r="H36" s="4">
        <f t="shared" si="6"/>
        <v>1.17</v>
      </c>
    </row>
    <row r="37" spans="1:8" ht="12.75" customHeight="1" hidden="1">
      <c r="A37" s="28" t="s">
        <v>40</v>
      </c>
      <c r="B37" s="21"/>
      <c r="C37" s="21">
        <v>36</v>
      </c>
      <c r="D37" s="105">
        <f t="shared" si="3"/>
        <v>5.5440000000000005</v>
      </c>
      <c r="E37" s="22">
        <v>4.95</v>
      </c>
      <c r="F37" s="23">
        <f t="shared" si="4"/>
        <v>4.9005</v>
      </c>
      <c r="G37" s="24">
        <f t="shared" si="5"/>
        <v>5.7915</v>
      </c>
      <c r="H37" s="4">
        <f t="shared" si="6"/>
        <v>1.17</v>
      </c>
    </row>
    <row r="38" spans="1:8" ht="12.75" customHeight="1" hidden="1">
      <c r="A38" s="28" t="s">
        <v>41</v>
      </c>
      <c r="B38" s="21"/>
      <c r="C38" s="21">
        <v>30</v>
      </c>
      <c r="D38" s="105">
        <f t="shared" si="3"/>
        <v>0</v>
      </c>
      <c r="E38" s="22"/>
      <c r="F38" s="23">
        <f t="shared" si="4"/>
        <v>0</v>
      </c>
      <c r="G38" s="24">
        <f t="shared" si="5"/>
        <v>0</v>
      </c>
      <c r="H38" s="4" t="e">
        <f t="shared" si="6"/>
        <v>#DIV/0!</v>
      </c>
    </row>
    <row r="39" spans="1:8" ht="12.75" customHeight="1" hidden="1">
      <c r="A39" s="28" t="s">
        <v>42</v>
      </c>
      <c r="B39" s="21"/>
      <c r="C39" s="21">
        <v>36</v>
      </c>
      <c r="D39" s="105">
        <f t="shared" si="3"/>
        <v>0</v>
      </c>
      <c r="E39" s="22"/>
      <c r="F39" s="23">
        <f t="shared" si="4"/>
        <v>0</v>
      </c>
      <c r="G39" s="24">
        <f t="shared" si="5"/>
        <v>0</v>
      </c>
      <c r="H39" s="4" t="e">
        <f t="shared" si="6"/>
        <v>#DIV/0!</v>
      </c>
    </row>
    <row r="40" spans="1:8" ht="12.75" customHeight="1" thickBot="1">
      <c r="A40" s="28" t="s">
        <v>43</v>
      </c>
      <c r="B40" s="76">
        <v>0.035</v>
      </c>
      <c r="C40" s="21">
        <v>36</v>
      </c>
      <c r="D40" s="105">
        <f t="shared" si="3"/>
        <v>4.928000000000001</v>
      </c>
      <c r="E40" s="22">
        <v>4.4</v>
      </c>
      <c r="F40" s="23">
        <f t="shared" si="4"/>
        <v>4.356</v>
      </c>
      <c r="G40" s="24">
        <f t="shared" si="5"/>
        <v>5.148</v>
      </c>
      <c r="H40" s="4">
        <f t="shared" si="6"/>
        <v>1.17</v>
      </c>
    </row>
    <row r="41" spans="1:8" ht="13.5" thickBot="1">
      <c r="A41" s="28" t="s">
        <v>44</v>
      </c>
      <c r="B41" s="76">
        <v>0.035</v>
      </c>
      <c r="C41" s="21">
        <v>36</v>
      </c>
      <c r="D41" s="105">
        <f t="shared" si="3"/>
        <v>4.984000000000001</v>
      </c>
      <c r="E41" s="22">
        <v>4.45</v>
      </c>
      <c r="F41" s="23">
        <f t="shared" si="4"/>
        <v>4.4055</v>
      </c>
      <c r="G41" s="24">
        <f t="shared" si="5"/>
        <v>5.2065</v>
      </c>
      <c r="H41" s="4">
        <f t="shared" si="6"/>
        <v>1.17</v>
      </c>
    </row>
    <row r="42" spans="1:8" ht="13.5" customHeight="1" thickBot="1">
      <c r="A42" s="28" t="s">
        <v>45</v>
      </c>
      <c r="B42" s="72">
        <v>0.12</v>
      </c>
      <c r="C42" s="21">
        <v>30</v>
      </c>
      <c r="D42" s="105">
        <f t="shared" si="3"/>
        <v>5.936</v>
      </c>
      <c r="E42" s="22">
        <v>5.3</v>
      </c>
      <c r="F42" s="23">
        <f t="shared" si="4"/>
        <v>5.247</v>
      </c>
      <c r="G42" s="24">
        <f t="shared" si="5"/>
        <v>6.201</v>
      </c>
      <c r="H42" s="4">
        <f t="shared" si="6"/>
        <v>1.17</v>
      </c>
    </row>
    <row r="43" spans="1:8" ht="12.75" customHeight="1" hidden="1">
      <c r="A43" s="28" t="s">
        <v>46</v>
      </c>
      <c r="B43" s="21"/>
      <c r="C43" s="21">
        <v>28</v>
      </c>
      <c r="D43" s="105">
        <f t="shared" si="3"/>
        <v>0</v>
      </c>
      <c r="E43" s="22"/>
      <c r="F43" s="23">
        <f t="shared" si="4"/>
        <v>0</v>
      </c>
      <c r="G43" s="24">
        <f t="shared" si="5"/>
        <v>0</v>
      </c>
      <c r="H43" s="4" t="e">
        <f t="shared" si="6"/>
        <v>#DIV/0!</v>
      </c>
    </row>
    <row r="44" spans="1:8" ht="12.75" customHeight="1" hidden="1">
      <c r="A44" s="28" t="s">
        <v>47</v>
      </c>
      <c r="B44" s="21"/>
      <c r="C44" s="21">
        <v>28</v>
      </c>
      <c r="D44" s="105">
        <f t="shared" si="3"/>
        <v>0</v>
      </c>
      <c r="E44" s="22"/>
      <c r="F44" s="23">
        <f t="shared" si="4"/>
        <v>0</v>
      </c>
      <c r="G44" s="24">
        <f t="shared" si="5"/>
        <v>0</v>
      </c>
      <c r="H44" s="4" t="e">
        <f t="shared" si="6"/>
        <v>#DIV/0!</v>
      </c>
    </row>
    <row r="45" spans="1:8" ht="13.5" thickBot="1">
      <c r="A45" s="28" t="s">
        <v>48</v>
      </c>
      <c r="B45" s="72">
        <v>0.08</v>
      </c>
      <c r="C45" s="21">
        <v>30</v>
      </c>
      <c r="D45" s="105">
        <f t="shared" si="3"/>
        <v>5.824000000000001</v>
      </c>
      <c r="E45" s="22">
        <v>5.2</v>
      </c>
      <c r="F45" s="23">
        <f t="shared" si="4"/>
        <v>5.148</v>
      </c>
      <c r="G45" s="24">
        <f t="shared" si="5"/>
        <v>6.084</v>
      </c>
      <c r="H45" s="4">
        <f t="shared" si="6"/>
        <v>1.17</v>
      </c>
    </row>
    <row r="46" spans="1:8" ht="13.5" thickBot="1">
      <c r="A46" s="28" t="s">
        <v>49</v>
      </c>
      <c r="B46" s="72">
        <v>0.08</v>
      </c>
      <c r="C46" s="21">
        <v>28</v>
      </c>
      <c r="D46" s="105">
        <f t="shared" si="3"/>
        <v>6.608000000000001</v>
      </c>
      <c r="E46" s="22">
        <v>5.9</v>
      </c>
      <c r="F46" s="23">
        <f t="shared" si="4"/>
        <v>5.841</v>
      </c>
      <c r="G46" s="24">
        <f t="shared" si="5"/>
        <v>6.903</v>
      </c>
      <c r="H46" s="4">
        <f t="shared" si="6"/>
        <v>1.17</v>
      </c>
    </row>
    <row r="47" spans="1:8" ht="12.75" customHeight="1" thickBot="1">
      <c r="A47" s="28" t="s">
        <v>50</v>
      </c>
      <c r="B47" s="72">
        <v>0.12</v>
      </c>
      <c r="C47" s="21">
        <v>35</v>
      </c>
      <c r="D47" s="105">
        <f t="shared" si="3"/>
        <v>8.624</v>
      </c>
      <c r="E47" s="22">
        <v>7.7</v>
      </c>
      <c r="F47" s="23">
        <f t="shared" si="4"/>
        <v>7.623</v>
      </c>
      <c r="G47" s="24">
        <f t="shared" si="5"/>
        <v>9.009</v>
      </c>
      <c r="H47" s="4">
        <f t="shared" si="6"/>
        <v>1.17</v>
      </c>
    </row>
    <row r="48" spans="1:8" ht="13.5" customHeight="1" thickBot="1">
      <c r="A48" s="28" t="s">
        <v>51</v>
      </c>
      <c r="B48" s="21" t="s">
        <v>20</v>
      </c>
      <c r="C48" s="21">
        <v>36</v>
      </c>
      <c r="D48" s="105">
        <f t="shared" si="3"/>
        <v>5.768000000000001</v>
      </c>
      <c r="E48" s="22">
        <v>5.15</v>
      </c>
      <c r="F48" s="23">
        <f t="shared" si="4"/>
        <v>5.0985000000000005</v>
      </c>
      <c r="G48" s="24">
        <f t="shared" si="5"/>
        <v>6.0255</v>
      </c>
      <c r="H48" s="4">
        <f t="shared" si="6"/>
        <v>1.17</v>
      </c>
    </row>
    <row r="49" spans="1:8" ht="12.75" customHeight="1" hidden="1">
      <c r="A49" s="28" t="s">
        <v>52</v>
      </c>
      <c r="B49" s="21"/>
      <c r="C49" s="21">
        <v>36</v>
      </c>
      <c r="D49" s="105">
        <f t="shared" si="3"/>
        <v>0</v>
      </c>
      <c r="E49" s="22"/>
      <c r="F49" s="23">
        <f t="shared" si="4"/>
        <v>0</v>
      </c>
      <c r="G49" s="24">
        <f t="shared" si="5"/>
        <v>0</v>
      </c>
      <c r="H49" s="4" t="e">
        <f t="shared" si="6"/>
        <v>#DIV/0!</v>
      </c>
    </row>
    <row r="50" spans="1:8" ht="13.5" hidden="1" thickBot="1">
      <c r="A50" s="28" t="s">
        <v>53</v>
      </c>
      <c r="B50" s="21"/>
      <c r="C50" s="21">
        <v>36</v>
      </c>
      <c r="D50" s="105">
        <f t="shared" si="3"/>
        <v>6.720000000000001</v>
      </c>
      <c r="E50" s="22">
        <v>6</v>
      </c>
      <c r="F50" s="23">
        <f t="shared" si="4"/>
        <v>5.9399999999999995</v>
      </c>
      <c r="G50" s="24">
        <f t="shared" si="5"/>
        <v>7.02</v>
      </c>
      <c r="H50" s="4">
        <f t="shared" si="6"/>
        <v>1.17</v>
      </c>
    </row>
    <row r="51" spans="1:8" ht="12.75" customHeight="1" hidden="1">
      <c r="A51" s="28" t="s">
        <v>54</v>
      </c>
      <c r="B51" s="21"/>
      <c r="C51" s="21">
        <v>30</v>
      </c>
      <c r="D51" s="105">
        <f t="shared" si="3"/>
        <v>0</v>
      </c>
      <c r="E51" s="22"/>
      <c r="F51" s="23">
        <f t="shared" si="4"/>
        <v>0</v>
      </c>
      <c r="G51" s="24">
        <f t="shared" si="5"/>
        <v>0</v>
      </c>
      <c r="H51" s="4" t="e">
        <f t="shared" si="6"/>
        <v>#DIV/0!</v>
      </c>
    </row>
    <row r="52" spans="1:8" ht="13.5" thickBot="1">
      <c r="A52" s="28" t="s">
        <v>55</v>
      </c>
      <c r="B52" s="76">
        <v>0.035</v>
      </c>
      <c r="C52" s="21">
        <v>36</v>
      </c>
      <c r="D52" s="105">
        <f t="shared" si="3"/>
        <v>4.48</v>
      </c>
      <c r="E52" s="22">
        <v>4</v>
      </c>
      <c r="F52" s="23">
        <f t="shared" si="4"/>
        <v>3.96</v>
      </c>
      <c r="G52" s="24">
        <f t="shared" si="5"/>
        <v>4.68</v>
      </c>
      <c r="H52" s="4">
        <f t="shared" si="6"/>
        <v>1.17</v>
      </c>
    </row>
    <row r="53" spans="1:8" ht="13.5" thickBot="1">
      <c r="A53" s="75" t="s">
        <v>56</v>
      </c>
      <c r="B53" s="77" t="s">
        <v>20</v>
      </c>
      <c r="C53" s="21">
        <v>33</v>
      </c>
      <c r="D53" s="105">
        <f t="shared" si="3"/>
        <v>14.168000000000001</v>
      </c>
      <c r="E53" s="22">
        <v>12.65</v>
      </c>
      <c r="F53" s="23">
        <f t="shared" si="4"/>
        <v>12.5235</v>
      </c>
      <c r="G53" s="24">
        <f t="shared" si="5"/>
        <v>14.8005</v>
      </c>
      <c r="H53" s="4">
        <f t="shared" si="6"/>
        <v>1.17</v>
      </c>
    </row>
    <row r="54" spans="1:8" ht="13.5" hidden="1" thickBot="1">
      <c r="A54" s="34" t="s">
        <v>57</v>
      </c>
      <c r="B54" s="33"/>
      <c r="C54" s="21">
        <v>36</v>
      </c>
      <c r="D54" s="105">
        <f t="shared" si="3"/>
        <v>7.392</v>
      </c>
      <c r="E54" s="22">
        <v>6.6</v>
      </c>
      <c r="F54" s="23">
        <f t="shared" si="4"/>
        <v>6.534</v>
      </c>
      <c r="G54" s="24">
        <f t="shared" si="5"/>
        <v>7.7219999999999995</v>
      </c>
      <c r="H54" s="4">
        <f t="shared" si="6"/>
        <v>1.17</v>
      </c>
    </row>
    <row r="55" spans="1:8" ht="12.75" customHeight="1" thickBot="1">
      <c r="A55" s="28" t="s">
        <v>58</v>
      </c>
      <c r="B55" s="72">
        <v>0</v>
      </c>
      <c r="C55" s="21">
        <v>33</v>
      </c>
      <c r="D55" s="105">
        <f t="shared" si="3"/>
        <v>8.904000000000002</v>
      </c>
      <c r="E55" s="22">
        <v>7.95</v>
      </c>
      <c r="F55" s="23">
        <f t="shared" si="4"/>
        <v>7.8705</v>
      </c>
      <c r="G55" s="24">
        <f t="shared" si="5"/>
        <v>9.301499999999999</v>
      </c>
      <c r="H55" s="4">
        <f t="shared" si="6"/>
        <v>1.17</v>
      </c>
    </row>
    <row r="56" spans="1:8" ht="12.75" customHeight="1" hidden="1">
      <c r="A56" s="28"/>
      <c r="B56" s="21"/>
      <c r="C56" s="21"/>
      <c r="D56" s="105">
        <f t="shared" si="3"/>
        <v>5.432</v>
      </c>
      <c r="E56" s="22">
        <v>4.85</v>
      </c>
      <c r="F56" s="23">
        <f t="shared" si="4"/>
        <v>4.8015</v>
      </c>
      <c r="G56" s="24">
        <f t="shared" si="5"/>
        <v>5.674499999999999</v>
      </c>
      <c r="H56" s="4">
        <f t="shared" si="6"/>
        <v>1.17</v>
      </c>
    </row>
    <row r="57" spans="1:8" ht="13.5" thickBot="1">
      <c r="A57" s="78" t="s">
        <v>59</v>
      </c>
      <c r="B57" s="79">
        <v>0.08</v>
      </c>
      <c r="C57" s="53">
        <v>33</v>
      </c>
      <c r="D57" s="105">
        <f t="shared" si="3"/>
        <v>5.432</v>
      </c>
      <c r="E57" s="22">
        <v>4.85</v>
      </c>
      <c r="F57" s="23">
        <f t="shared" si="4"/>
        <v>4.8015</v>
      </c>
      <c r="G57" s="24">
        <f t="shared" si="5"/>
        <v>5.674499999999999</v>
      </c>
      <c r="H57" s="4">
        <f t="shared" si="6"/>
        <v>1.17</v>
      </c>
    </row>
    <row r="58" spans="1:8" ht="13.5" thickBot="1">
      <c r="A58" s="78" t="s">
        <v>60</v>
      </c>
      <c r="B58" s="80">
        <v>0.08</v>
      </c>
      <c r="C58" s="81">
        <v>33</v>
      </c>
      <c r="D58" s="105">
        <f t="shared" si="3"/>
        <v>5.432</v>
      </c>
      <c r="E58" s="82">
        <v>4.85</v>
      </c>
      <c r="F58" s="23">
        <f t="shared" si="4"/>
        <v>4.8015</v>
      </c>
      <c r="G58" s="24">
        <f t="shared" si="5"/>
        <v>5.674499999999999</v>
      </c>
      <c r="H58" s="4">
        <f t="shared" si="6"/>
        <v>1.17</v>
      </c>
    </row>
    <row r="59" spans="1:8" ht="13.5" thickBot="1">
      <c r="A59" s="83" t="s">
        <v>61</v>
      </c>
      <c r="B59" s="80">
        <v>0.08</v>
      </c>
      <c r="C59" s="84">
        <v>33</v>
      </c>
      <c r="D59" s="105">
        <f t="shared" si="3"/>
        <v>6.44</v>
      </c>
      <c r="E59" s="85">
        <v>5.75</v>
      </c>
      <c r="F59" s="23">
        <f t="shared" si="4"/>
        <v>5.6925</v>
      </c>
      <c r="G59" s="24">
        <f t="shared" si="5"/>
        <v>6.727499999999999</v>
      </c>
      <c r="H59" s="4">
        <f t="shared" si="6"/>
        <v>1.17</v>
      </c>
    </row>
    <row r="60" spans="1:7" ht="13.5" thickBot="1">
      <c r="A60" s="108" t="s">
        <v>62</v>
      </c>
      <c r="B60" s="108"/>
      <c r="C60" s="108"/>
      <c r="D60" s="108"/>
      <c r="E60" s="108"/>
      <c r="F60" s="29"/>
      <c r="G60" s="19"/>
    </row>
    <row r="61" spans="1:8" ht="12" customHeight="1" thickBot="1">
      <c r="A61" s="73" t="s">
        <v>63</v>
      </c>
      <c r="B61" s="74" t="s">
        <v>20</v>
      </c>
      <c r="C61" s="25">
        <v>30</v>
      </c>
      <c r="D61" s="105">
        <f t="shared" si="3"/>
        <v>8.064000000000002</v>
      </c>
      <c r="E61" s="22">
        <v>7.2</v>
      </c>
      <c r="F61" s="26">
        <f aca="true" t="shared" si="7" ref="F61:F81">E61*0.99</f>
        <v>7.128</v>
      </c>
      <c r="G61" s="27">
        <f aca="true" t="shared" si="8" ref="G61:G82">E61*1.17</f>
        <v>8.424</v>
      </c>
      <c r="H61" s="4">
        <f aca="true" t="shared" si="9" ref="H61:H78">G61/E61</f>
        <v>1.17</v>
      </c>
    </row>
    <row r="62" spans="1:8" ht="12.75" customHeight="1" hidden="1">
      <c r="A62" s="28" t="s">
        <v>64</v>
      </c>
      <c r="B62" s="21"/>
      <c r="C62" s="21">
        <v>30</v>
      </c>
      <c r="D62" s="105">
        <f t="shared" si="3"/>
        <v>0</v>
      </c>
      <c r="E62" s="22"/>
      <c r="F62" s="23">
        <f t="shared" si="7"/>
        <v>0</v>
      </c>
      <c r="G62" s="24">
        <f t="shared" si="8"/>
        <v>0</v>
      </c>
      <c r="H62" s="4" t="e">
        <f t="shared" si="9"/>
        <v>#DIV/0!</v>
      </c>
    </row>
    <row r="63" spans="1:8" ht="13.5" customHeight="1" thickBot="1">
      <c r="A63" s="28" t="s">
        <v>65</v>
      </c>
      <c r="B63" s="72">
        <v>0.12</v>
      </c>
      <c r="C63" s="21">
        <v>30</v>
      </c>
      <c r="D63" s="105">
        <f t="shared" si="3"/>
        <v>5.376</v>
      </c>
      <c r="E63" s="22">
        <v>4.8</v>
      </c>
      <c r="F63" s="23">
        <f t="shared" si="7"/>
        <v>4.752</v>
      </c>
      <c r="G63" s="24">
        <f t="shared" si="8"/>
        <v>5.616</v>
      </c>
      <c r="H63" s="4">
        <f t="shared" si="9"/>
        <v>1.17</v>
      </c>
    </row>
    <row r="64" spans="1:8" ht="13.5" customHeight="1" thickBot="1">
      <c r="A64" s="28" t="s">
        <v>66</v>
      </c>
      <c r="B64" s="72">
        <v>0.12</v>
      </c>
      <c r="C64" s="21">
        <v>30</v>
      </c>
      <c r="D64" s="105">
        <f t="shared" si="3"/>
        <v>5.432</v>
      </c>
      <c r="E64" s="22">
        <v>4.85</v>
      </c>
      <c r="F64" s="23">
        <f t="shared" si="7"/>
        <v>4.8015</v>
      </c>
      <c r="G64" s="24">
        <f t="shared" si="8"/>
        <v>5.674499999999999</v>
      </c>
      <c r="H64" s="4">
        <f t="shared" si="9"/>
        <v>1.17</v>
      </c>
    </row>
    <row r="65" spans="1:8" ht="13.5" customHeight="1">
      <c r="A65" s="28" t="s">
        <v>67</v>
      </c>
      <c r="B65" s="72" t="s">
        <v>20</v>
      </c>
      <c r="C65" s="21">
        <v>30</v>
      </c>
      <c r="D65" s="105">
        <f t="shared" si="3"/>
        <v>8.064000000000002</v>
      </c>
      <c r="E65" s="22">
        <v>7.2</v>
      </c>
      <c r="F65" s="23">
        <f t="shared" si="7"/>
        <v>7.128</v>
      </c>
      <c r="G65" s="24">
        <f t="shared" si="8"/>
        <v>8.424</v>
      </c>
      <c r="H65" s="4">
        <f t="shared" si="9"/>
        <v>1.17</v>
      </c>
    </row>
    <row r="66" spans="1:8" ht="12.75">
      <c r="A66" s="28" t="s">
        <v>68</v>
      </c>
      <c r="B66" s="76">
        <v>0.035</v>
      </c>
      <c r="C66" s="21">
        <v>35</v>
      </c>
      <c r="D66" s="105">
        <f t="shared" si="3"/>
        <v>3.8640000000000008</v>
      </c>
      <c r="E66" s="22">
        <v>3.45</v>
      </c>
      <c r="F66" s="23">
        <f t="shared" si="7"/>
        <v>3.4155</v>
      </c>
      <c r="G66" s="24">
        <f t="shared" si="8"/>
        <v>4.0365</v>
      </c>
      <c r="H66" s="4">
        <f t="shared" si="9"/>
        <v>1.17</v>
      </c>
    </row>
    <row r="67" spans="1:8" ht="14.25" customHeight="1" thickBot="1">
      <c r="A67" s="28" t="s">
        <v>69</v>
      </c>
      <c r="B67" s="76">
        <v>0.035</v>
      </c>
      <c r="C67" s="21">
        <v>35</v>
      </c>
      <c r="D67" s="105">
        <f t="shared" si="3"/>
        <v>4.48</v>
      </c>
      <c r="E67" s="22">
        <v>4</v>
      </c>
      <c r="F67" s="23">
        <f t="shared" si="7"/>
        <v>3.96</v>
      </c>
      <c r="G67" s="24">
        <f t="shared" si="8"/>
        <v>4.68</v>
      </c>
      <c r="H67" s="4">
        <f t="shared" si="9"/>
        <v>1.17</v>
      </c>
    </row>
    <row r="68" spans="1:8" ht="12.75" hidden="1">
      <c r="A68" s="28" t="s">
        <v>70</v>
      </c>
      <c r="B68" s="76"/>
      <c r="C68" s="21">
        <v>35</v>
      </c>
      <c r="D68" s="105">
        <f t="shared" si="3"/>
        <v>0</v>
      </c>
      <c r="E68" s="22"/>
      <c r="F68" s="23">
        <f t="shared" si="7"/>
        <v>0</v>
      </c>
      <c r="G68" s="24">
        <f t="shared" si="8"/>
        <v>0</v>
      </c>
      <c r="H68" s="4" t="e">
        <f t="shared" si="9"/>
        <v>#DIV/0!</v>
      </c>
    </row>
    <row r="69" spans="1:8" ht="12.75" customHeight="1" hidden="1">
      <c r="A69" s="28" t="s">
        <v>71</v>
      </c>
      <c r="B69" s="76">
        <v>0.035</v>
      </c>
      <c r="C69" s="21">
        <v>35</v>
      </c>
      <c r="D69" s="105">
        <f t="shared" si="3"/>
        <v>6.832</v>
      </c>
      <c r="E69" s="22">
        <v>6.1</v>
      </c>
      <c r="F69" s="23">
        <f t="shared" si="7"/>
        <v>6.039</v>
      </c>
      <c r="G69" s="24">
        <f t="shared" si="8"/>
        <v>7.137</v>
      </c>
      <c r="H69" s="4">
        <f t="shared" si="9"/>
        <v>1.17</v>
      </c>
    </row>
    <row r="70" spans="1:8" ht="12.75" hidden="1">
      <c r="A70" s="28" t="s">
        <v>72</v>
      </c>
      <c r="B70" s="76"/>
      <c r="C70" s="21">
        <v>30</v>
      </c>
      <c r="D70" s="105">
        <f t="shared" si="3"/>
        <v>0</v>
      </c>
      <c r="E70" s="22"/>
      <c r="F70" s="23">
        <f t="shared" si="7"/>
        <v>0</v>
      </c>
      <c r="G70" s="24">
        <f t="shared" si="8"/>
        <v>0</v>
      </c>
      <c r="H70" s="4" t="e">
        <f t="shared" si="9"/>
        <v>#DIV/0!</v>
      </c>
    </row>
    <row r="71" spans="1:8" ht="12.75" hidden="1">
      <c r="A71" s="28" t="s">
        <v>73</v>
      </c>
      <c r="B71" s="76"/>
      <c r="C71" s="21">
        <v>30</v>
      </c>
      <c r="D71" s="105">
        <f t="shared" si="3"/>
        <v>0</v>
      </c>
      <c r="E71" s="22"/>
      <c r="F71" s="23">
        <f t="shared" si="7"/>
        <v>0</v>
      </c>
      <c r="G71" s="24">
        <f t="shared" si="8"/>
        <v>0</v>
      </c>
      <c r="H71" s="4" t="e">
        <f t="shared" si="9"/>
        <v>#DIV/0!</v>
      </c>
    </row>
    <row r="72" spans="1:8" ht="12.75" customHeight="1" hidden="1">
      <c r="A72" s="28" t="s">
        <v>74</v>
      </c>
      <c r="B72" s="76"/>
      <c r="C72" s="21">
        <v>30</v>
      </c>
      <c r="D72" s="105">
        <f t="shared" si="3"/>
        <v>4.648000000000001</v>
      </c>
      <c r="E72" s="22">
        <v>4.15</v>
      </c>
      <c r="F72" s="23">
        <f t="shared" si="7"/>
        <v>4.1085</v>
      </c>
      <c r="G72" s="24">
        <f t="shared" si="8"/>
        <v>4.8555</v>
      </c>
      <c r="H72" s="4">
        <f t="shared" si="9"/>
        <v>1.17</v>
      </c>
    </row>
    <row r="73" spans="1:8" ht="12.75" customHeight="1" hidden="1">
      <c r="A73" s="28" t="s">
        <v>75</v>
      </c>
      <c r="B73" s="76"/>
      <c r="C73" s="21">
        <v>30</v>
      </c>
      <c r="D73" s="105">
        <f t="shared" si="3"/>
        <v>4.872</v>
      </c>
      <c r="E73" s="22">
        <v>4.35</v>
      </c>
      <c r="F73" s="23">
        <f t="shared" si="7"/>
        <v>4.3065</v>
      </c>
      <c r="G73" s="24">
        <f t="shared" si="8"/>
        <v>5.089499999999999</v>
      </c>
      <c r="H73" s="4">
        <f t="shared" si="9"/>
        <v>1.17</v>
      </c>
    </row>
    <row r="74" spans="1:8" ht="13.5" thickBot="1">
      <c r="A74" s="28" t="s">
        <v>76</v>
      </c>
      <c r="B74" s="76">
        <v>0.035</v>
      </c>
      <c r="C74" s="21">
        <v>60</v>
      </c>
      <c r="D74" s="105">
        <f t="shared" si="3"/>
        <v>3.136</v>
      </c>
      <c r="E74" s="22">
        <v>2.8</v>
      </c>
      <c r="F74" s="23">
        <f t="shared" si="7"/>
        <v>2.772</v>
      </c>
      <c r="G74" s="24">
        <f t="shared" si="8"/>
        <v>3.276</v>
      </c>
      <c r="H74" s="4">
        <f t="shared" si="9"/>
        <v>1.17</v>
      </c>
    </row>
    <row r="75" spans="1:8" ht="13.5" thickBot="1">
      <c r="A75" s="28" t="s">
        <v>77</v>
      </c>
      <c r="B75" s="76">
        <v>0.035</v>
      </c>
      <c r="C75" s="21">
        <v>60</v>
      </c>
      <c r="D75" s="105">
        <f t="shared" si="3"/>
        <v>3.6400000000000006</v>
      </c>
      <c r="E75" s="22">
        <v>3.25</v>
      </c>
      <c r="F75" s="23">
        <f t="shared" si="7"/>
        <v>3.2175</v>
      </c>
      <c r="G75" s="24">
        <f t="shared" si="8"/>
        <v>3.8024999999999998</v>
      </c>
      <c r="H75" s="4">
        <f t="shared" si="9"/>
        <v>1.17</v>
      </c>
    </row>
    <row r="76" spans="1:8" ht="12.75">
      <c r="A76" s="28" t="s">
        <v>78</v>
      </c>
      <c r="B76" s="76">
        <v>0.035</v>
      </c>
      <c r="C76" s="21">
        <v>30</v>
      </c>
      <c r="D76" s="105">
        <f t="shared" si="3"/>
        <v>3.976</v>
      </c>
      <c r="E76" s="22">
        <v>3.55</v>
      </c>
      <c r="F76" s="23">
        <f t="shared" si="7"/>
        <v>3.5145</v>
      </c>
      <c r="G76" s="24">
        <f t="shared" si="8"/>
        <v>4.153499999999999</v>
      </c>
      <c r="H76" s="4">
        <f t="shared" si="9"/>
        <v>1.17</v>
      </c>
    </row>
    <row r="77" spans="1:8" ht="12.75">
      <c r="A77" s="28" t="s">
        <v>79</v>
      </c>
      <c r="B77" s="76">
        <v>0.035</v>
      </c>
      <c r="C77" s="21">
        <v>30</v>
      </c>
      <c r="D77" s="105">
        <f t="shared" si="3"/>
        <v>4.256</v>
      </c>
      <c r="E77" s="22">
        <v>3.8</v>
      </c>
      <c r="F77" s="23">
        <f t="shared" si="7"/>
        <v>3.762</v>
      </c>
      <c r="G77" s="24">
        <f t="shared" si="8"/>
        <v>4.446</v>
      </c>
      <c r="H77" s="4">
        <f t="shared" si="9"/>
        <v>1.17</v>
      </c>
    </row>
    <row r="78" spans="1:8" ht="13.5" thickBot="1">
      <c r="A78" s="28" t="s">
        <v>80</v>
      </c>
      <c r="B78" s="76">
        <v>0.035</v>
      </c>
      <c r="C78" s="21">
        <v>30</v>
      </c>
      <c r="D78" s="105">
        <f t="shared" si="3"/>
        <v>4.48</v>
      </c>
      <c r="E78" s="22">
        <v>4</v>
      </c>
      <c r="F78" s="23">
        <f t="shared" si="7"/>
        <v>3.96</v>
      </c>
      <c r="G78" s="24">
        <f t="shared" si="8"/>
        <v>4.68</v>
      </c>
      <c r="H78" s="4">
        <f t="shared" si="9"/>
        <v>1.17</v>
      </c>
    </row>
    <row r="79" spans="1:7" ht="12.75" customHeight="1" hidden="1">
      <c r="A79" s="28"/>
      <c r="B79" s="21"/>
      <c r="C79" s="21"/>
      <c r="D79" s="105">
        <f t="shared" si="3"/>
        <v>0</v>
      </c>
      <c r="E79" s="22"/>
      <c r="F79" s="23">
        <f t="shared" si="7"/>
        <v>0</v>
      </c>
      <c r="G79" s="24">
        <f t="shared" si="8"/>
        <v>0</v>
      </c>
    </row>
    <row r="80" spans="1:8" ht="13.5" thickBot="1">
      <c r="A80" s="28" t="s">
        <v>81</v>
      </c>
      <c r="B80" s="72">
        <v>0.12</v>
      </c>
      <c r="C80" s="21">
        <v>12</v>
      </c>
      <c r="D80" s="105">
        <f t="shared" si="3"/>
        <v>15.568000000000001</v>
      </c>
      <c r="E80" s="22">
        <v>13.9</v>
      </c>
      <c r="F80" s="23">
        <f t="shared" si="7"/>
        <v>13.761000000000001</v>
      </c>
      <c r="G80" s="24">
        <f t="shared" si="8"/>
        <v>16.262999999999998</v>
      </c>
      <c r="H80" s="4">
        <f>G80/E80</f>
        <v>1.17</v>
      </c>
    </row>
    <row r="81" spans="1:8" ht="13.5" thickBot="1">
      <c r="A81" s="28" t="s">
        <v>82</v>
      </c>
      <c r="B81" s="76">
        <v>0.035</v>
      </c>
      <c r="C81" s="21">
        <v>12</v>
      </c>
      <c r="D81" s="105">
        <f t="shared" si="3"/>
        <v>18.704</v>
      </c>
      <c r="E81" s="22">
        <v>16.7</v>
      </c>
      <c r="F81" s="23">
        <f t="shared" si="7"/>
        <v>16.532999999999998</v>
      </c>
      <c r="G81" s="24">
        <f t="shared" si="8"/>
        <v>19.538999999999998</v>
      </c>
      <c r="H81" s="4">
        <f>G81/E81</f>
        <v>1.17</v>
      </c>
    </row>
    <row r="82" spans="1:8" ht="12.75" hidden="1">
      <c r="A82" s="47" t="s">
        <v>83</v>
      </c>
      <c r="B82" s="86"/>
      <c r="C82" s="87">
        <v>30</v>
      </c>
      <c r="D82" s="87"/>
      <c r="E82" s="49" t="e">
        <f>#REF!/0.97</f>
        <v>#REF!</v>
      </c>
      <c r="F82" s="23" t="e">
        <f>E82*0.72</f>
        <v>#REF!</v>
      </c>
      <c r="G82" s="24" t="e">
        <f t="shared" si="8"/>
        <v>#REF!</v>
      </c>
      <c r="H82" s="4" t="e">
        <f>G82/E82</f>
        <v>#REF!</v>
      </c>
    </row>
    <row r="83" spans="1:7" ht="13.5" thickBot="1">
      <c r="A83" s="108" t="s">
        <v>84</v>
      </c>
      <c r="B83" s="108"/>
      <c r="C83" s="108"/>
      <c r="D83" s="108"/>
      <c r="E83" s="108"/>
      <c r="F83" s="29"/>
      <c r="G83" s="19"/>
    </row>
    <row r="84" spans="1:8" ht="13.5" customHeight="1" thickBot="1">
      <c r="A84" s="28" t="s">
        <v>85</v>
      </c>
      <c r="B84" s="72">
        <v>0</v>
      </c>
      <c r="C84" s="21">
        <v>36</v>
      </c>
      <c r="D84" s="105">
        <f aca="true" t="shared" si="10" ref="D84:D107">E84*1.12</f>
        <v>2.7440000000000007</v>
      </c>
      <c r="E84" s="22">
        <v>2.45</v>
      </c>
      <c r="F84" s="23">
        <f aca="true" t="shared" si="11" ref="F84:F93">E84*0.99</f>
        <v>2.4255</v>
      </c>
      <c r="G84" s="24">
        <f aca="true" t="shared" si="12" ref="G84:G93">E84*1.17</f>
        <v>2.8665</v>
      </c>
      <c r="H84" s="4">
        <f aca="true" t="shared" si="13" ref="H84:H93">G84/E84</f>
        <v>1.17</v>
      </c>
    </row>
    <row r="85" spans="1:8" ht="12.75" hidden="1">
      <c r="A85" s="34" t="s">
        <v>86</v>
      </c>
      <c r="B85" s="33"/>
      <c r="C85" s="33">
        <v>28</v>
      </c>
      <c r="D85" s="105">
        <f t="shared" si="10"/>
        <v>0</v>
      </c>
      <c r="E85" s="22"/>
      <c r="F85" s="23">
        <f t="shared" si="11"/>
        <v>0</v>
      </c>
      <c r="G85" s="24">
        <f t="shared" si="12"/>
        <v>0</v>
      </c>
      <c r="H85" s="4" t="e">
        <f t="shared" si="13"/>
        <v>#DIV/0!</v>
      </c>
    </row>
    <row r="86" spans="1:8" ht="12.75" hidden="1">
      <c r="A86" s="34" t="s">
        <v>87</v>
      </c>
      <c r="B86" s="33"/>
      <c r="C86" s="33">
        <v>28</v>
      </c>
      <c r="D86" s="105">
        <f t="shared" si="10"/>
        <v>0</v>
      </c>
      <c r="E86" s="22"/>
      <c r="F86" s="23">
        <f t="shared" si="11"/>
        <v>0</v>
      </c>
      <c r="G86" s="24">
        <f t="shared" si="12"/>
        <v>0</v>
      </c>
      <c r="H86" s="4" t="e">
        <f t="shared" si="13"/>
        <v>#DIV/0!</v>
      </c>
    </row>
    <row r="87" spans="1:8" ht="13.5" thickBot="1">
      <c r="A87" s="28" t="s">
        <v>88</v>
      </c>
      <c r="B87" s="72">
        <v>0</v>
      </c>
      <c r="C87" s="21">
        <v>33</v>
      </c>
      <c r="D87" s="105">
        <f t="shared" si="10"/>
        <v>4.704000000000001</v>
      </c>
      <c r="E87" s="22">
        <v>4.2</v>
      </c>
      <c r="F87" s="23">
        <f t="shared" si="11"/>
        <v>4.158</v>
      </c>
      <c r="G87" s="24">
        <f t="shared" si="12"/>
        <v>4.914</v>
      </c>
      <c r="H87" s="4">
        <f t="shared" si="13"/>
        <v>1.17</v>
      </c>
    </row>
    <row r="88" spans="1:7" ht="13.5" thickBot="1">
      <c r="A88" s="104" t="s">
        <v>144</v>
      </c>
      <c r="B88" s="72">
        <v>0</v>
      </c>
      <c r="C88" s="21">
        <v>33</v>
      </c>
      <c r="D88" s="105">
        <f t="shared" si="10"/>
        <v>4.872</v>
      </c>
      <c r="E88" s="22">
        <v>4.35</v>
      </c>
      <c r="F88" s="23"/>
      <c r="G88" s="24"/>
    </row>
    <row r="89" spans="1:8" ht="12.75" customHeight="1" thickBot="1">
      <c r="A89" s="28" t="s">
        <v>89</v>
      </c>
      <c r="B89" s="72">
        <v>0</v>
      </c>
      <c r="C89" s="21">
        <v>40</v>
      </c>
      <c r="D89" s="105">
        <f t="shared" si="10"/>
        <v>3.0240000000000005</v>
      </c>
      <c r="E89" s="22">
        <v>2.7</v>
      </c>
      <c r="F89" s="23">
        <f t="shared" si="11"/>
        <v>2.673</v>
      </c>
      <c r="G89" s="24">
        <f t="shared" si="12"/>
        <v>3.159</v>
      </c>
      <c r="H89" s="4">
        <f t="shared" si="13"/>
        <v>1.17</v>
      </c>
    </row>
    <row r="90" spans="1:8" ht="12.75" customHeight="1" hidden="1">
      <c r="A90" s="28" t="s">
        <v>90</v>
      </c>
      <c r="B90" s="21">
        <v>0</v>
      </c>
      <c r="C90" s="21">
        <v>40</v>
      </c>
      <c r="D90" s="105">
        <f t="shared" si="10"/>
        <v>5.432</v>
      </c>
      <c r="E90" s="22">
        <v>4.85</v>
      </c>
      <c r="F90" s="23">
        <f t="shared" si="11"/>
        <v>4.8015</v>
      </c>
      <c r="G90" s="24">
        <f t="shared" si="12"/>
        <v>5.674499999999999</v>
      </c>
      <c r="H90" s="4">
        <f t="shared" si="13"/>
        <v>1.17</v>
      </c>
    </row>
    <row r="91" spans="1:8" ht="12.75" hidden="1">
      <c r="A91" s="28" t="s">
        <v>91</v>
      </c>
      <c r="B91" s="21"/>
      <c r="C91" s="21">
        <v>40</v>
      </c>
      <c r="D91" s="105">
        <f t="shared" si="10"/>
        <v>0</v>
      </c>
      <c r="E91" s="22"/>
      <c r="F91" s="23">
        <f t="shared" si="11"/>
        <v>0</v>
      </c>
      <c r="G91" s="24">
        <f t="shared" si="12"/>
        <v>0</v>
      </c>
      <c r="H91" s="4" t="e">
        <f t="shared" si="13"/>
        <v>#DIV/0!</v>
      </c>
    </row>
    <row r="92" spans="1:8" ht="13.5" thickBot="1">
      <c r="A92" s="28" t="s">
        <v>92</v>
      </c>
      <c r="B92" s="72">
        <v>0</v>
      </c>
      <c r="C92" s="21">
        <v>37</v>
      </c>
      <c r="D92" s="105">
        <f t="shared" si="10"/>
        <v>5.432</v>
      </c>
      <c r="E92" s="22">
        <v>4.85</v>
      </c>
      <c r="F92" s="23">
        <f t="shared" si="11"/>
        <v>4.8015</v>
      </c>
      <c r="G92" s="24">
        <f t="shared" si="12"/>
        <v>5.674499999999999</v>
      </c>
      <c r="H92" s="4">
        <f t="shared" si="13"/>
        <v>1.17</v>
      </c>
    </row>
    <row r="93" spans="1:8" ht="13.5" thickBot="1">
      <c r="A93" s="28" t="s">
        <v>93</v>
      </c>
      <c r="B93" s="72">
        <v>0</v>
      </c>
      <c r="C93" s="21">
        <v>37</v>
      </c>
      <c r="D93" s="105">
        <f t="shared" si="10"/>
        <v>5.880000000000001</v>
      </c>
      <c r="E93" s="22">
        <v>5.25</v>
      </c>
      <c r="F93" s="23">
        <f t="shared" si="11"/>
        <v>5.1975</v>
      </c>
      <c r="G93" s="24">
        <f t="shared" si="12"/>
        <v>6.1425</v>
      </c>
      <c r="H93" s="4">
        <f t="shared" si="13"/>
        <v>1.17</v>
      </c>
    </row>
    <row r="94" spans="1:7" ht="12.75">
      <c r="A94" s="108" t="s">
        <v>94</v>
      </c>
      <c r="B94" s="108"/>
      <c r="C94" s="108"/>
      <c r="D94" s="108"/>
      <c r="E94" s="108"/>
      <c r="F94" s="29"/>
      <c r="G94" s="19"/>
    </row>
    <row r="95" spans="1:8" ht="12.75">
      <c r="A95" s="28" t="s">
        <v>95</v>
      </c>
      <c r="B95" s="72">
        <v>0.12</v>
      </c>
      <c r="C95" s="21">
        <v>38</v>
      </c>
      <c r="D95" s="105">
        <f t="shared" si="10"/>
        <v>9.072000000000001</v>
      </c>
      <c r="E95" s="22">
        <v>8.1</v>
      </c>
      <c r="F95" s="23">
        <f>E95*0.99</f>
        <v>8.019</v>
      </c>
      <c r="G95" s="24">
        <f>E95*1.17</f>
        <v>9.476999999999999</v>
      </c>
      <c r="H95" s="4">
        <f>G95/E95</f>
        <v>1.17</v>
      </c>
    </row>
    <row r="96" spans="1:8" ht="12.75">
      <c r="A96" s="28" t="s">
        <v>96</v>
      </c>
      <c r="B96" s="72">
        <v>0.12</v>
      </c>
      <c r="C96" s="21">
        <v>38</v>
      </c>
      <c r="D96" s="105">
        <f t="shared" si="10"/>
        <v>9.072000000000001</v>
      </c>
      <c r="E96" s="22">
        <v>8.1</v>
      </c>
      <c r="F96" s="23">
        <f>E96*0.99</f>
        <v>8.019</v>
      </c>
      <c r="G96" s="24">
        <f>E96*1.17</f>
        <v>9.476999999999999</v>
      </c>
      <c r="H96" s="4">
        <f>G96/E96</f>
        <v>1.17</v>
      </c>
    </row>
    <row r="97" spans="1:8" ht="12.75">
      <c r="A97" s="28" t="s">
        <v>97</v>
      </c>
      <c r="B97" s="72">
        <v>0.12</v>
      </c>
      <c r="C97" s="21">
        <v>38</v>
      </c>
      <c r="D97" s="105">
        <f t="shared" si="10"/>
        <v>9.072000000000001</v>
      </c>
      <c r="E97" s="22">
        <v>8.1</v>
      </c>
      <c r="F97" s="23">
        <f>E97*0.99</f>
        <v>8.019</v>
      </c>
      <c r="G97" s="24">
        <f>E97*1.17</f>
        <v>9.476999999999999</v>
      </c>
      <c r="H97" s="4">
        <f>G97/E97</f>
        <v>1.17</v>
      </c>
    </row>
    <row r="98" spans="1:7" ht="12.75">
      <c r="A98" s="28" t="s">
        <v>98</v>
      </c>
      <c r="B98" s="72">
        <v>0.12</v>
      </c>
      <c r="C98" s="21">
        <v>38</v>
      </c>
      <c r="D98" s="105">
        <f t="shared" si="10"/>
        <v>9.296000000000001</v>
      </c>
      <c r="E98" s="22">
        <v>8.3</v>
      </c>
      <c r="F98" s="23"/>
      <c r="G98" s="24"/>
    </row>
    <row r="99" spans="1:8" ht="12.75">
      <c r="A99" s="28" t="s">
        <v>99</v>
      </c>
      <c r="B99" s="72">
        <v>0.12</v>
      </c>
      <c r="C99" s="21">
        <v>16</v>
      </c>
      <c r="D99" s="105">
        <f t="shared" si="10"/>
        <v>10.976000000000003</v>
      </c>
      <c r="E99" s="22">
        <v>9.8</v>
      </c>
      <c r="F99" s="23">
        <f aca="true" t="shared" si="14" ref="F99:F109">E99*0.99</f>
        <v>9.702</v>
      </c>
      <c r="G99" s="24">
        <f aca="true" t="shared" si="15" ref="G99:G107">E99*1.17</f>
        <v>11.466</v>
      </c>
      <c r="H99" s="4">
        <f aca="true" t="shared" si="16" ref="H99:H110">G99/E99</f>
        <v>1.17</v>
      </c>
    </row>
    <row r="100" spans="1:8" ht="12.75">
      <c r="A100" s="75" t="s">
        <v>100</v>
      </c>
      <c r="B100" s="77" t="s">
        <v>20</v>
      </c>
      <c r="C100" s="21">
        <v>24</v>
      </c>
      <c r="D100" s="105">
        <f t="shared" si="10"/>
        <v>8.848</v>
      </c>
      <c r="E100" s="22">
        <v>7.9</v>
      </c>
      <c r="F100" s="23">
        <f t="shared" si="14"/>
        <v>7.821000000000001</v>
      </c>
      <c r="G100" s="24">
        <f t="shared" si="15"/>
        <v>9.243</v>
      </c>
      <c r="H100" s="4">
        <f t="shared" si="16"/>
        <v>1.17</v>
      </c>
    </row>
    <row r="101" spans="1:8" ht="12.75" customHeight="1" thickBot="1">
      <c r="A101" s="88" t="s">
        <v>101</v>
      </c>
      <c r="B101" s="89">
        <v>0.08</v>
      </c>
      <c r="C101" s="21">
        <v>42</v>
      </c>
      <c r="D101" s="105">
        <f t="shared" si="10"/>
        <v>5.264000000000001</v>
      </c>
      <c r="E101" s="22">
        <v>4.7</v>
      </c>
      <c r="F101" s="23">
        <f t="shared" si="14"/>
        <v>4.6530000000000005</v>
      </c>
      <c r="G101" s="24">
        <f t="shared" si="15"/>
        <v>5.499</v>
      </c>
      <c r="H101" s="4">
        <f t="shared" si="16"/>
        <v>1.17</v>
      </c>
    </row>
    <row r="102" spans="1:8" ht="12.75" hidden="1">
      <c r="A102" s="28" t="s">
        <v>102</v>
      </c>
      <c r="B102" s="21"/>
      <c r="C102" s="21">
        <v>24</v>
      </c>
      <c r="D102" s="105">
        <f t="shared" si="10"/>
        <v>0</v>
      </c>
      <c r="E102" s="22"/>
      <c r="F102" s="23">
        <f t="shared" si="14"/>
        <v>0</v>
      </c>
      <c r="G102" s="24">
        <f t="shared" si="15"/>
        <v>0</v>
      </c>
      <c r="H102" s="4" t="e">
        <f t="shared" si="16"/>
        <v>#DIV/0!</v>
      </c>
    </row>
    <row r="103" spans="1:8" ht="12.75" hidden="1">
      <c r="A103" s="28" t="s">
        <v>103</v>
      </c>
      <c r="B103" s="21"/>
      <c r="C103" s="21">
        <v>24</v>
      </c>
      <c r="D103" s="105">
        <f t="shared" si="10"/>
        <v>0</v>
      </c>
      <c r="E103" s="22"/>
      <c r="F103" s="23">
        <f t="shared" si="14"/>
        <v>0</v>
      </c>
      <c r="G103" s="24">
        <f t="shared" si="15"/>
        <v>0</v>
      </c>
      <c r="H103" s="4" t="e">
        <f t="shared" si="16"/>
        <v>#DIV/0!</v>
      </c>
    </row>
    <row r="104" spans="1:8" ht="12.75" customHeight="1" hidden="1">
      <c r="A104" s="28" t="s">
        <v>104</v>
      </c>
      <c r="B104" s="21"/>
      <c r="C104" s="21">
        <v>24</v>
      </c>
      <c r="D104" s="105">
        <f t="shared" si="10"/>
        <v>0</v>
      </c>
      <c r="E104" s="22"/>
      <c r="F104" s="23">
        <f t="shared" si="14"/>
        <v>0</v>
      </c>
      <c r="G104" s="24">
        <f t="shared" si="15"/>
        <v>0</v>
      </c>
      <c r="H104" s="4" t="e">
        <f t="shared" si="16"/>
        <v>#DIV/0!</v>
      </c>
    </row>
    <row r="105" spans="1:8" ht="13.5" thickBot="1">
      <c r="A105" s="28" t="s">
        <v>105</v>
      </c>
      <c r="B105" s="72">
        <v>0.12</v>
      </c>
      <c r="C105" s="21">
        <v>24</v>
      </c>
      <c r="D105" s="105">
        <f t="shared" si="10"/>
        <v>6.720000000000001</v>
      </c>
      <c r="E105" s="22">
        <v>6</v>
      </c>
      <c r="F105" s="23">
        <f t="shared" si="14"/>
        <v>5.9399999999999995</v>
      </c>
      <c r="G105" s="24">
        <f t="shared" si="15"/>
        <v>7.02</v>
      </c>
      <c r="H105" s="4">
        <f t="shared" si="16"/>
        <v>1.17</v>
      </c>
    </row>
    <row r="106" spans="1:8" ht="13.5" thickBot="1">
      <c r="A106" s="28" t="s">
        <v>106</v>
      </c>
      <c r="B106" s="72">
        <v>0.12</v>
      </c>
      <c r="C106" s="21">
        <v>24</v>
      </c>
      <c r="D106" s="105">
        <f t="shared" si="10"/>
        <v>6.832</v>
      </c>
      <c r="E106" s="22">
        <v>6.1</v>
      </c>
      <c r="F106" s="23">
        <f t="shared" si="14"/>
        <v>6.039</v>
      </c>
      <c r="G106" s="24">
        <f t="shared" si="15"/>
        <v>7.137</v>
      </c>
      <c r="H106" s="4">
        <f t="shared" si="16"/>
        <v>1.17</v>
      </c>
    </row>
    <row r="107" spans="1:8" ht="12.75" customHeight="1" thickBot="1">
      <c r="A107" s="88" t="s">
        <v>107</v>
      </c>
      <c r="B107" s="89">
        <v>0.12</v>
      </c>
      <c r="C107" s="21">
        <v>24</v>
      </c>
      <c r="D107" s="105">
        <f t="shared" si="10"/>
        <v>6.832</v>
      </c>
      <c r="E107" s="22">
        <v>6.1</v>
      </c>
      <c r="F107" s="23">
        <f t="shared" si="14"/>
        <v>6.039</v>
      </c>
      <c r="G107" s="24">
        <f t="shared" si="15"/>
        <v>7.137</v>
      </c>
      <c r="H107" s="4">
        <f t="shared" si="16"/>
        <v>1.17</v>
      </c>
    </row>
    <row r="108" spans="1:8" ht="12.75" hidden="1">
      <c r="A108" s="88" t="s">
        <v>108</v>
      </c>
      <c r="B108" s="90"/>
      <c r="C108" s="21">
        <v>24</v>
      </c>
      <c r="D108" s="21"/>
      <c r="E108" s="30"/>
      <c r="F108" s="23">
        <f t="shared" si="14"/>
        <v>0</v>
      </c>
      <c r="G108" s="24"/>
      <c r="H108" s="4" t="e">
        <f t="shared" si="16"/>
        <v>#DIV/0!</v>
      </c>
    </row>
    <row r="109" spans="1:8" ht="12.75" customHeight="1" hidden="1">
      <c r="A109" s="88" t="s">
        <v>109</v>
      </c>
      <c r="B109" s="89">
        <v>0.12</v>
      </c>
      <c r="C109" s="21">
        <v>24</v>
      </c>
      <c r="D109" s="21"/>
      <c r="E109" s="30">
        <v>7.5</v>
      </c>
      <c r="F109" s="23">
        <f t="shared" si="14"/>
        <v>7.425</v>
      </c>
      <c r="G109" s="24">
        <v>8.78</v>
      </c>
      <c r="H109" s="4">
        <f t="shared" si="16"/>
        <v>1.1706666666666665</v>
      </c>
    </row>
    <row r="110" spans="1:8" ht="12.75" customHeight="1" hidden="1">
      <c r="A110" s="28" t="s">
        <v>110</v>
      </c>
      <c r="B110" s="91"/>
      <c r="C110" s="21">
        <v>24</v>
      </c>
      <c r="D110" s="21"/>
      <c r="E110" s="46" t="e">
        <f>#REF!/0.97</f>
        <v>#REF!</v>
      </c>
      <c r="F110" s="23" t="e">
        <f>E110*0.72</f>
        <v>#REF!</v>
      </c>
      <c r="G110" s="24"/>
      <c r="H110" s="4" t="e">
        <f t="shared" si="16"/>
        <v>#REF!</v>
      </c>
    </row>
    <row r="111" spans="1:7" ht="13.5" thickBot="1">
      <c r="A111" s="108" t="s">
        <v>111</v>
      </c>
      <c r="B111" s="108"/>
      <c r="C111" s="108"/>
      <c r="D111" s="108"/>
      <c r="E111" s="108"/>
      <c r="F111" s="29"/>
      <c r="G111" s="19"/>
    </row>
    <row r="112" spans="1:8" ht="12.75" hidden="1">
      <c r="A112" s="28" t="s">
        <v>112</v>
      </c>
      <c r="B112" s="91"/>
      <c r="C112" s="21">
        <v>12</v>
      </c>
      <c r="D112" s="21"/>
      <c r="E112" s="46">
        <v>29</v>
      </c>
      <c r="F112" s="23">
        <f aca="true" t="shared" si="17" ref="F112:F123">E112*0.99</f>
        <v>28.71</v>
      </c>
      <c r="G112" s="24">
        <v>34.5</v>
      </c>
      <c r="H112" s="4">
        <f aca="true" t="shared" si="18" ref="H112:H124">G112/E112</f>
        <v>1.1896551724137931</v>
      </c>
    </row>
    <row r="113" spans="1:8" ht="12.75" customHeight="1" thickBot="1">
      <c r="A113" s="28" t="s">
        <v>113</v>
      </c>
      <c r="B113" s="72">
        <v>0.12</v>
      </c>
      <c r="C113" s="21">
        <v>12</v>
      </c>
      <c r="D113" s="105">
        <f aca="true" t="shared" si="19" ref="D113:D123">E113*1.12</f>
        <v>30.800000000000004</v>
      </c>
      <c r="E113" s="22">
        <v>27.5</v>
      </c>
      <c r="F113" s="23">
        <f t="shared" si="17"/>
        <v>27.225</v>
      </c>
      <c r="G113" s="24">
        <f aca="true" t="shared" si="20" ref="G113:G123">E113*1.17</f>
        <v>32.175</v>
      </c>
      <c r="H113" s="4">
        <f t="shared" si="18"/>
        <v>1.17</v>
      </c>
    </row>
    <row r="114" spans="1:8" ht="12.75" hidden="1">
      <c r="A114" s="92" t="s">
        <v>114</v>
      </c>
      <c r="B114" s="93"/>
      <c r="C114" s="21">
        <v>6</v>
      </c>
      <c r="D114" s="105">
        <f t="shared" si="19"/>
        <v>59.92000000000001</v>
      </c>
      <c r="E114" s="22">
        <v>53.5</v>
      </c>
      <c r="F114" s="23">
        <f t="shared" si="17"/>
        <v>52.964999999999996</v>
      </c>
      <c r="G114" s="24">
        <f t="shared" si="20"/>
        <v>62.595</v>
      </c>
      <c r="H114" s="4">
        <f t="shared" si="18"/>
        <v>1.17</v>
      </c>
    </row>
    <row r="115" spans="1:8" ht="13.5" thickBot="1">
      <c r="A115" s="28" t="s">
        <v>115</v>
      </c>
      <c r="B115" s="72">
        <v>0.12</v>
      </c>
      <c r="C115" s="21">
        <v>6</v>
      </c>
      <c r="D115" s="105">
        <f t="shared" si="19"/>
        <v>53.760000000000005</v>
      </c>
      <c r="E115" s="22">
        <v>48</v>
      </c>
      <c r="F115" s="23">
        <f t="shared" si="17"/>
        <v>47.519999999999996</v>
      </c>
      <c r="G115" s="24">
        <f t="shared" si="20"/>
        <v>56.16</v>
      </c>
      <c r="H115" s="4">
        <f t="shared" si="18"/>
        <v>1.17</v>
      </c>
    </row>
    <row r="116" spans="1:8" ht="13.5" thickBot="1">
      <c r="A116" s="28" t="s">
        <v>116</v>
      </c>
      <c r="B116" s="72">
        <v>0.12</v>
      </c>
      <c r="C116" s="21">
        <v>8</v>
      </c>
      <c r="D116" s="105">
        <f t="shared" si="19"/>
        <v>62.720000000000006</v>
      </c>
      <c r="E116" s="22">
        <v>56</v>
      </c>
      <c r="F116" s="23">
        <f t="shared" si="17"/>
        <v>55.44</v>
      </c>
      <c r="G116" s="24">
        <f t="shared" si="20"/>
        <v>65.52</v>
      </c>
      <c r="H116" s="4">
        <f t="shared" si="18"/>
        <v>1.17</v>
      </c>
    </row>
    <row r="117" spans="1:8" ht="12.75">
      <c r="A117" s="28" t="s">
        <v>117</v>
      </c>
      <c r="B117" s="72">
        <v>0.12</v>
      </c>
      <c r="C117" s="21">
        <v>16</v>
      </c>
      <c r="D117" s="105">
        <f t="shared" si="19"/>
        <v>26.880000000000003</v>
      </c>
      <c r="E117" s="22">
        <v>24</v>
      </c>
      <c r="F117" s="23">
        <f t="shared" si="17"/>
        <v>23.759999999999998</v>
      </c>
      <c r="G117" s="24">
        <f t="shared" si="20"/>
        <v>28.08</v>
      </c>
      <c r="H117" s="4">
        <f t="shared" si="18"/>
        <v>1.17</v>
      </c>
    </row>
    <row r="118" spans="1:8" ht="12.75">
      <c r="A118" s="28" t="s">
        <v>118</v>
      </c>
      <c r="B118" s="72">
        <v>0.12</v>
      </c>
      <c r="C118" s="21">
        <v>8</v>
      </c>
      <c r="D118" s="105">
        <f t="shared" si="19"/>
        <v>50.400000000000006</v>
      </c>
      <c r="E118" s="22">
        <v>45</v>
      </c>
      <c r="F118" s="23">
        <f t="shared" si="17"/>
        <v>44.55</v>
      </c>
      <c r="G118" s="24">
        <f t="shared" si="20"/>
        <v>52.65</v>
      </c>
      <c r="H118" s="4">
        <f t="shared" si="18"/>
        <v>1.17</v>
      </c>
    </row>
    <row r="119" spans="1:8" ht="15" customHeight="1" thickBot="1">
      <c r="A119" s="73" t="s">
        <v>119</v>
      </c>
      <c r="B119" s="74" t="s">
        <v>20</v>
      </c>
      <c r="C119" s="25">
        <v>6</v>
      </c>
      <c r="D119" s="105">
        <f t="shared" si="19"/>
        <v>88.48</v>
      </c>
      <c r="E119" s="22">
        <v>79</v>
      </c>
      <c r="F119" s="26">
        <f t="shared" si="17"/>
        <v>78.21</v>
      </c>
      <c r="G119" s="27">
        <f t="shared" si="20"/>
        <v>92.42999999999999</v>
      </c>
      <c r="H119" s="4">
        <f t="shared" si="18"/>
        <v>1.17</v>
      </c>
    </row>
    <row r="120" spans="1:8" ht="12.75" hidden="1">
      <c r="A120" s="28" t="s">
        <v>120</v>
      </c>
      <c r="B120" s="21"/>
      <c r="C120" s="21">
        <v>16</v>
      </c>
      <c r="D120" s="105">
        <f t="shared" si="19"/>
        <v>0</v>
      </c>
      <c r="E120" s="22"/>
      <c r="F120" s="23">
        <f t="shared" si="17"/>
        <v>0</v>
      </c>
      <c r="G120" s="24">
        <f t="shared" si="20"/>
        <v>0</v>
      </c>
      <c r="H120" s="4" t="e">
        <f t="shared" si="18"/>
        <v>#DIV/0!</v>
      </c>
    </row>
    <row r="121" spans="1:8" ht="13.5" thickBot="1">
      <c r="A121" s="28" t="s">
        <v>121</v>
      </c>
      <c r="B121" s="72">
        <v>0.12</v>
      </c>
      <c r="C121" s="21">
        <v>2</v>
      </c>
      <c r="D121" s="105">
        <f t="shared" si="19"/>
        <v>156.8</v>
      </c>
      <c r="E121" s="22">
        <v>140</v>
      </c>
      <c r="F121" s="23">
        <f t="shared" si="17"/>
        <v>138.6</v>
      </c>
      <c r="G121" s="24">
        <f t="shared" si="20"/>
        <v>163.79999999999998</v>
      </c>
      <c r="H121" s="4">
        <f t="shared" si="18"/>
        <v>1.17</v>
      </c>
    </row>
    <row r="122" spans="1:8" ht="14.25" customHeight="1" thickBot="1">
      <c r="A122" s="28" t="s">
        <v>122</v>
      </c>
      <c r="B122" s="72">
        <v>0.12</v>
      </c>
      <c r="C122" s="21">
        <v>2</v>
      </c>
      <c r="D122" s="105">
        <f t="shared" si="19"/>
        <v>168.00000000000003</v>
      </c>
      <c r="E122" s="22">
        <v>150</v>
      </c>
      <c r="F122" s="23">
        <f t="shared" si="17"/>
        <v>148.5</v>
      </c>
      <c r="G122" s="24">
        <f t="shared" si="20"/>
        <v>175.5</v>
      </c>
      <c r="H122" s="4">
        <f t="shared" si="18"/>
        <v>1.17</v>
      </c>
    </row>
    <row r="123" spans="1:8" ht="13.5" thickBot="1">
      <c r="A123" s="28" t="s">
        <v>123</v>
      </c>
      <c r="B123" s="72">
        <v>0.12</v>
      </c>
      <c r="C123" s="21">
        <v>2</v>
      </c>
      <c r="D123" s="105">
        <f t="shared" si="19"/>
        <v>159.04000000000002</v>
      </c>
      <c r="E123" s="22">
        <v>142</v>
      </c>
      <c r="F123" s="23">
        <f t="shared" si="17"/>
        <v>140.58</v>
      </c>
      <c r="G123" s="24">
        <f t="shared" si="20"/>
        <v>166.14</v>
      </c>
      <c r="H123" s="4">
        <f t="shared" si="18"/>
        <v>1.17</v>
      </c>
    </row>
    <row r="124" spans="1:8" ht="12.75" hidden="1">
      <c r="A124" s="47"/>
      <c r="B124" s="86"/>
      <c r="C124" s="48"/>
      <c r="D124" s="48"/>
      <c r="E124" s="49"/>
      <c r="F124" s="23"/>
      <c r="G124" s="24"/>
      <c r="H124" s="4" t="e">
        <f t="shared" si="18"/>
        <v>#DIV/0!</v>
      </c>
    </row>
    <row r="125" spans="1:7" ht="13.5" thickBot="1">
      <c r="A125" s="108" t="s">
        <v>124</v>
      </c>
      <c r="B125" s="108"/>
      <c r="C125" s="108"/>
      <c r="D125" s="108"/>
      <c r="E125" s="108"/>
      <c r="F125" s="29"/>
      <c r="G125" s="19"/>
    </row>
    <row r="126" spans="1:8" ht="13.5" thickBot="1">
      <c r="A126" s="28" t="s">
        <v>125</v>
      </c>
      <c r="B126" s="72">
        <v>0.12</v>
      </c>
      <c r="C126" s="21">
        <v>3</v>
      </c>
      <c r="D126" s="105">
        <f>E126*1.12</f>
        <v>56.00000000000001</v>
      </c>
      <c r="E126" s="22">
        <v>50</v>
      </c>
      <c r="F126" s="23">
        <f>E126*0.99</f>
        <v>49.5</v>
      </c>
      <c r="G126" s="24">
        <f>E126*1.17</f>
        <v>58.5</v>
      </c>
      <c r="H126" s="4">
        <f>G126/E126</f>
        <v>1.17</v>
      </c>
    </row>
    <row r="127" spans="1:8" ht="13.5" thickBot="1">
      <c r="A127" s="28" t="s">
        <v>126</v>
      </c>
      <c r="B127" s="72">
        <v>0.12</v>
      </c>
      <c r="C127" s="21">
        <v>3</v>
      </c>
      <c r="D127" s="105">
        <f>E127*1.12</f>
        <v>56.00000000000001</v>
      </c>
      <c r="E127" s="22">
        <v>50</v>
      </c>
      <c r="F127" s="23">
        <f>E127*0.99</f>
        <v>49.5</v>
      </c>
      <c r="G127" s="24">
        <f>E127*1.17</f>
        <v>58.5</v>
      </c>
      <c r="H127" s="4">
        <f>G127/E127</f>
        <v>1.17</v>
      </c>
    </row>
    <row r="128" spans="1:8" ht="13.5" thickBot="1">
      <c r="A128" s="28" t="s">
        <v>127</v>
      </c>
      <c r="B128" s="79">
        <v>0.12</v>
      </c>
      <c r="C128" s="53">
        <v>3</v>
      </c>
      <c r="D128" s="105">
        <f>E128*1.12</f>
        <v>56.00000000000001</v>
      </c>
      <c r="E128" s="94">
        <v>50</v>
      </c>
      <c r="F128" s="23">
        <f>E128*0.99</f>
        <v>49.5</v>
      </c>
      <c r="G128" s="24">
        <f>E128*1.17</f>
        <v>58.5</v>
      </c>
      <c r="H128" s="4">
        <f>G128/E128</f>
        <v>1.17</v>
      </c>
    </row>
    <row r="129" spans="1:7" ht="13.5" thickBot="1">
      <c r="A129" s="47" t="s">
        <v>128</v>
      </c>
      <c r="B129" s="95">
        <v>0.12</v>
      </c>
      <c r="C129" s="96">
        <v>16</v>
      </c>
      <c r="D129" s="105">
        <f>E129*1.12</f>
        <v>21.28</v>
      </c>
      <c r="E129" s="97">
        <v>19</v>
      </c>
      <c r="F129" s="98"/>
      <c r="G129" s="24"/>
    </row>
    <row r="130" spans="1:7" ht="13.5" thickBot="1">
      <c r="A130" s="108" t="s">
        <v>129</v>
      </c>
      <c r="B130" s="108"/>
      <c r="C130" s="108"/>
      <c r="D130" s="108"/>
      <c r="E130" s="108"/>
      <c r="F130" s="29"/>
      <c r="G130" s="19"/>
    </row>
    <row r="131" spans="1:8" ht="0.75" customHeight="1" thickBot="1">
      <c r="A131" s="28" t="s">
        <v>130</v>
      </c>
      <c r="B131" s="91"/>
      <c r="C131" s="21">
        <v>4</v>
      </c>
      <c r="D131" s="21"/>
      <c r="E131" s="46"/>
      <c r="F131" s="23">
        <f aca="true" t="shared" si="21" ref="F131:F144">E131*0.99</f>
        <v>0</v>
      </c>
      <c r="G131" s="24"/>
      <c r="H131" s="4" t="e">
        <f aca="true" t="shared" si="22" ref="H131:H144">G131/E131</f>
        <v>#DIV/0!</v>
      </c>
    </row>
    <row r="132" spans="1:8" ht="12.75" customHeight="1" hidden="1">
      <c r="A132" s="28" t="s">
        <v>131</v>
      </c>
      <c r="B132" s="91"/>
      <c r="C132" s="21">
        <v>4</v>
      </c>
      <c r="D132" s="21"/>
      <c r="E132" s="46"/>
      <c r="F132" s="23">
        <f t="shared" si="21"/>
        <v>0</v>
      </c>
      <c r="G132" s="24"/>
      <c r="H132" s="4" t="e">
        <f t="shared" si="22"/>
        <v>#DIV/0!</v>
      </c>
    </row>
    <row r="133" spans="1:8" ht="12.75" hidden="1">
      <c r="A133" s="28" t="s">
        <v>132</v>
      </c>
      <c r="B133" s="91"/>
      <c r="C133" s="21">
        <v>6</v>
      </c>
      <c r="D133" s="21"/>
      <c r="E133" s="46"/>
      <c r="F133" s="23">
        <f t="shared" si="21"/>
        <v>0</v>
      </c>
      <c r="G133" s="24"/>
      <c r="H133" s="4" t="e">
        <f t="shared" si="22"/>
        <v>#DIV/0!</v>
      </c>
    </row>
    <row r="134" spans="1:8" ht="12.75" hidden="1">
      <c r="A134" s="28" t="s">
        <v>133</v>
      </c>
      <c r="B134" s="91"/>
      <c r="C134" s="21">
        <v>4</v>
      </c>
      <c r="D134" s="21"/>
      <c r="E134" s="46"/>
      <c r="F134" s="23">
        <f t="shared" si="21"/>
        <v>0</v>
      </c>
      <c r="G134" s="24"/>
      <c r="H134" s="4" t="e">
        <f t="shared" si="22"/>
        <v>#DIV/0!</v>
      </c>
    </row>
    <row r="135" spans="1:8" ht="13.5" thickBot="1">
      <c r="A135" s="28" t="s">
        <v>134</v>
      </c>
      <c r="B135" s="76">
        <v>0.035</v>
      </c>
      <c r="C135" s="21">
        <v>4</v>
      </c>
      <c r="D135" s="105">
        <f aca="true" t="shared" si="23" ref="D135:D144">E135*1.12</f>
        <v>78.4</v>
      </c>
      <c r="E135" s="99">
        <v>70</v>
      </c>
      <c r="F135" s="23">
        <f t="shared" si="21"/>
        <v>69.3</v>
      </c>
      <c r="G135" s="50">
        <f>E135*1.17</f>
        <v>81.89999999999999</v>
      </c>
      <c r="H135" s="4">
        <f t="shared" si="22"/>
        <v>1.17</v>
      </c>
    </row>
    <row r="136" spans="1:8" ht="12.75" customHeight="1" hidden="1">
      <c r="A136" s="28" t="s">
        <v>135</v>
      </c>
      <c r="B136" s="21"/>
      <c r="C136" s="21">
        <v>4</v>
      </c>
      <c r="D136" s="105">
        <f t="shared" si="23"/>
        <v>0</v>
      </c>
      <c r="E136" s="99"/>
      <c r="F136" s="23">
        <f t="shared" si="21"/>
        <v>0</v>
      </c>
      <c r="G136" s="51"/>
      <c r="H136" s="4" t="e">
        <f t="shared" si="22"/>
        <v>#DIV/0!</v>
      </c>
    </row>
    <row r="137" spans="1:8" ht="13.5" hidden="1" thickBot="1">
      <c r="A137" s="28" t="s">
        <v>136</v>
      </c>
      <c r="B137" s="21"/>
      <c r="C137" s="21">
        <v>4</v>
      </c>
      <c r="D137" s="105">
        <f t="shared" si="23"/>
        <v>0</v>
      </c>
      <c r="E137" s="99"/>
      <c r="F137" s="23">
        <f t="shared" si="21"/>
        <v>0</v>
      </c>
      <c r="G137" s="24"/>
      <c r="H137" s="4" t="e">
        <f t="shared" si="22"/>
        <v>#DIV/0!</v>
      </c>
    </row>
    <row r="138" spans="1:8" ht="13.5" hidden="1" thickBot="1">
      <c r="A138" s="28" t="s">
        <v>137</v>
      </c>
      <c r="B138" s="21"/>
      <c r="C138" s="21">
        <v>4</v>
      </c>
      <c r="D138" s="105">
        <f t="shared" si="23"/>
        <v>0</v>
      </c>
      <c r="E138" s="99"/>
      <c r="F138" s="23">
        <f t="shared" si="21"/>
        <v>0</v>
      </c>
      <c r="G138" s="24"/>
      <c r="H138" s="4" t="e">
        <f t="shared" si="22"/>
        <v>#DIV/0!</v>
      </c>
    </row>
    <row r="139" spans="1:8" ht="12.75" customHeight="1" hidden="1">
      <c r="A139" s="28" t="s">
        <v>138</v>
      </c>
      <c r="B139" s="21"/>
      <c r="C139" s="21">
        <v>4</v>
      </c>
      <c r="D139" s="105">
        <f t="shared" si="23"/>
        <v>0</v>
      </c>
      <c r="E139" s="99"/>
      <c r="F139" s="23">
        <f t="shared" si="21"/>
        <v>0</v>
      </c>
      <c r="G139" s="24"/>
      <c r="H139" s="4" t="e">
        <f t="shared" si="22"/>
        <v>#DIV/0!</v>
      </c>
    </row>
    <row r="140" spans="1:8" ht="13.5" hidden="1" thickBot="1">
      <c r="A140" s="28" t="s">
        <v>139</v>
      </c>
      <c r="B140" s="21"/>
      <c r="C140" s="21">
        <v>4</v>
      </c>
      <c r="D140" s="105">
        <f t="shared" si="23"/>
        <v>0</v>
      </c>
      <c r="E140" s="99"/>
      <c r="F140" s="23">
        <f t="shared" si="21"/>
        <v>0</v>
      </c>
      <c r="G140" s="24"/>
      <c r="H140" s="4" t="e">
        <f t="shared" si="22"/>
        <v>#DIV/0!</v>
      </c>
    </row>
    <row r="141" spans="1:8" ht="13.5" hidden="1" thickBot="1">
      <c r="A141" s="28" t="s">
        <v>140</v>
      </c>
      <c r="B141" s="21"/>
      <c r="C141" s="21">
        <v>4</v>
      </c>
      <c r="D141" s="105">
        <f t="shared" si="23"/>
        <v>0</v>
      </c>
      <c r="E141" s="99"/>
      <c r="F141" s="23">
        <f t="shared" si="21"/>
        <v>0</v>
      </c>
      <c r="G141" s="24"/>
      <c r="H141" s="4" t="e">
        <f t="shared" si="22"/>
        <v>#DIV/0!</v>
      </c>
    </row>
    <row r="142" spans="1:8" ht="13.5" hidden="1" thickBot="1">
      <c r="A142" s="28" t="s">
        <v>141</v>
      </c>
      <c r="B142" s="21"/>
      <c r="C142" s="21">
        <v>6</v>
      </c>
      <c r="D142" s="105">
        <f t="shared" si="23"/>
        <v>73.584</v>
      </c>
      <c r="E142" s="99">
        <v>65.7</v>
      </c>
      <c r="F142" s="23">
        <f t="shared" si="21"/>
        <v>65.043</v>
      </c>
      <c r="G142" s="24">
        <v>78.5</v>
      </c>
      <c r="H142" s="4">
        <f t="shared" si="22"/>
        <v>1.1948249619482496</v>
      </c>
    </row>
    <row r="143" spans="1:8" ht="13.5" hidden="1" thickBot="1">
      <c r="A143" s="52" t="s">
        <v>142</v>
      </c>
      <c r="B143" s="53"/>
      <c r="C143" s="53">
        <v>4</v>
      </c>
      <c r="D143" s="105">
        <f t="shared" si="23"/>
        <v>124.88000000000001</v>
      </c>
      <c r="E143" s="100">
        <v>111.5</v>
      </c>
      <c r="F143" s="55">
        <f t="shared" si="21"/>
        <v>110.385</v>
      </c>
      <c r="G143" s="56">
        <v>130</v>
      </c>
      <c r="H143" s="4">
        <f t="shared" si="22"/>
        <v>1.1659192825112108</v>
      </c>
    </row>
    <row r="144" spans="1:8" ht="15" customHeight="1" thickBot="1">
      <c r="A144" s="83" t="s">
        <v>143</v>
      </c>
      <c r="B144" s="80">
        <v>0.12</v>
      </c>
      <c r="C144" s="101">
        <v>4</v>
      </c>
      <c r="D144" s="105">
        <f t="shared" si="23"/>
        <v>72.80000000000001</v>
      </c>
      <c r="E144" s="102">
        <v>65</v>
      </c>
      <c r="F144" s="103">
        <f t="shared" si="21"/>
        <v>64.35</v>
      </c>
      <c r="G144" s="50">
        <v>66.7</v>
      </c>
      <c r="H144" s="4">
        <f t="shared" si="22"/>
        <v>1.0261538461538462</v>
      </c>
    </row>
    <row r="145" spans="1:7" ht="15" customHeight="1">
      <c r="A145" s="61"/>
      <c r="B145" s="61"/>
      <c r="C145" s="62"/>
      <c r="D145" s="62"/>
      <c r="E145" s="63"/>
      <c r="F145" s="64"/>
      <c r="G145" s="65"/>
    </row>
    <row r="146" spans="1:7" ht="15" customHeight="1">
      <c r="A146" s="61"/>
      <c r="B146" s="61"/>
      <c r="C146" s="62"/>
      <c r="D146" s="62"/>
      <c r="E146" s="63"/>
      <c r="F146" s="64"/>
      <c r="G146" s="65"/>
    </row>
    <row r="147" spans="1:2" ht="12.75">
      <c r="A147" s="66"/>
      <c r="B147" s="66"/>
    </row>
    <row r="157" spans="1:2" ht="15.75">
      <c r="A157" s="67"/>
      <c r="B157" s="67"/>
    </row>
    <row r="158" spans="1:2" ht="15.75">
      <c r="A158" s="67"/>
      <c r="B158" s="67"/>
    </row>
    <row r="159" spans="1:2" ht="15.75">
      <c r="A159" s="67"/>
      <c r="B159" s="67"/>
    </row>
    <row r="160" spans="1:2" ht="15.75">
      <c r="A160" s="67"/>
      <c r="B160" s="67"/>
    </row>
    <row r="161" spans="1:2" ht="15.75">
      <c r="A161" s="67"/>
      <c r="B161" s="67"/>
    </row>
    <row r="162" spans="1:2" ht="15.75">
      <c r="A162" s="67"/>
      <c r="B162" s="67"/>
    </row>
    <row r="163" spans="1:2" ht="15.75">
      <c r="A163" s="67"/>
      <c r="B163" s="67"/>
    </row>
    <row r="164" spans="1:2" ht="15.75">
      <c r="A164" s="67"/>
      <c r="B164" s="67"/>
    </row>
    <row r="165" spans="1:2" ht="15.75">
      <c r="A165" s="67"/>
      <c r="B165" s="67"/>
    </row>
    <row r="166" spans="1:2" ht="15.75">
      <c r="A166" s="67"/>
      <c r="B166" s="67"/>
    </row>
    <row r="167" spans="1:2" ht="15.75">
      <c r="A167" s="67"/>
      <c r="B167" s="67"/>
    </row>
    <row r="168" spans="1:2" ht="15.75">
      <c r="A168" s="67"/>
      <c r="B168" s="67"/>
    </row>
    <row r="169" spans="1:2" ht="15.75">
      <c r="A169" s="67"/>
      <c r="B169" s="67"/>
    </row>
  </sheetData>
  <sheetProtection selectLockedCells="1" selectUnlockedCells="1"/>
  <mergeCells count="19">
    <mergeCell ref="A111:E111"/>
    <mergeCell ref="A125:E125"/>
    <mergeCell ref="A130:E130"/>
    <mergeCell ref="A34:E34"/>
    <mergeCell ref="A60:E60"/>
    <mergeCell ref="A83:E83"/>
    <mergeCell ref="A94:E94"/>
    <mergeCell ref="A12:G12"/>
    <mergeCell ref="C14:E14"/>
    <mergeCell ref="A16:E16"/>
    <mergeCell ref="A26:E26"/>
    <mergeCell ref="A8:G8"/>
    <mergeCell ref="A9:G9"/>
    <mergeCell ref="C10:E10"/>
    <mergeCell ref="F10:G10"/>
    <mergeCell ref="A3:G3"/>
    <mergeCell ref="A4:G4"/>
    <mergeCell ref="A5:G5"/>
    <mergeCell ref="C7:G7"/>
  </mergeCells>
  <printOptions/>
  <pageMargins left="0.1701388888888889" right="0.1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2013-06-17T10:10:05Z</dcterms:modified>
  <cp:category/>
  <cp:version/>
  <cp:contentType/>
  <cp:contentStatus/>
</cp:coreProperties>
</file>